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ka Torres\Desktop\SEM INDUC 2020\Formularios\"/>
    </mc:Choice>
  </mc:AlternateContent>
  <bookViews>
    <workbookView xWindow="600" yWindow="600" windowWidth="13185" windowHeight="6675"/>
  </bookViews>
  <sheets>
    <sheet name="Detalle" sheetId="1" r:id="rId1"/>
    <sheet name="Hoja3" sheetId="3" r:id="rId2"/>
    <sheet name="Hoja4" sheetId="4" r:id="rId3"/>
    <sheet name="Hoja5" sheetId="5" r:id="rId4"/>
    <sheet name="Hoja6" sheetId="6" r:id="rId5"/>
    <sheet name="Hoja7" sheetId="7" r:id="rId6"/>
    <sheet name="Hoja8" sheetId="8" r:id="rId7"/>
    <sheet name="Hoja9" sheetId="9" r:id="rId8"/>
    <sheet name="Hoja10" sheetId="10" r:id="rId9"/>
  </sheets>
  <definedNames>
    <definedName name="_xlnm.Print_Area" localSheetId="0">Detalle!$A$1:$I$183</definedName>
  </definedNames>
  <calcPr calcId="162913"/>
</workbook>
</file>

<file path=xl/calcChain.xml><?xml version="1.0" encoding="utf-8"?>
<calcChain xmlns="http://schemas.openxmlformats.org/spreadsheetml/2006/main">
  <c r="E18" i="1" l="1"/>
  <c r="E17" i="1"/>
  <c r="E16" i="1"/>
  <c r="E120" i="1" l="1"/>
  <c r="E119" i="1"/>
  <c r="E118" i="1"/>
  <c r="I118" i="1" s="1"/>
  <c r="I120" i="1" l="1"/>
  <c r="I119" i="1"/>
  <c r="D127" i="1" l="1"/>
  <c r="E137" i="1" l="1"/>
  <c r="E136" i="1"/>
  <c r="E135" i="1"/>
  <c r="E134" i="1"/>
  <c r="E133" i="1"/>
  <c r="E132" i="1"/>
  <c r="E131" i="1"/>
  <c r="E130" i="1"/>
  <c r="H127" i="1" l="1"/>
  <c r="G127" i="1"/>
  <c r="F127" i="1"/>
  <c r="E157" i="1" l="1"/>
  <c r="E156" i="1"/>
  <c r="E154" i="1"/>
  <c r="E153" i="1"/>
  <c r="E151" i="1"/>
  <c r="E150" i="1"/>
  <c r="E146" i="1"/>
  <c r="E145" i="1"/>
  <c r="E143" i="1"/>
  <c r="E142" i="1"/>
  <c r="E141" i="1"/>
  <c r="E139" i="1"/>
  <c r="E138" i="1"/>
  <c r="E129" i="1"/>
  <c r="E128" i="1"/>
  <c r="E126" i="1"/>
  <c r="E125" i="1"/>
  <c r="E124" i="1"/>
  <c r="E123" i="1"/>
  <c r="E121" i="1"/>
  <c r="E117" i="1"/>
  <c r="E116" i="1"/>
  <c r="E115" i="1"/>
  <c r="E114" i="1"/>
  <c r="E113" i="1"/>
  <c r="E11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83" i="1"/>
  <c r="E82" i="1"/>
  <c r="E80" i="1"/>
  <c r="E79" i="1"/>
  <c r="E78" i="1"/>
  <c r="E77" i="1"/>
  <c r="E76" i="1"/>
  <c r="E75" i="1"/>
  <c r="E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1" i="1"/>
  <c r="E50" i="1"/>
  <c r="F152" i="1" l="1"/>
  <c r="F147" i="1"/>
  <c r="F144" i="1"/>
  <c r="F122" i="1"/>
  <c r="F111" i="1"/>
  <c r="F98" i="1"/>
  <c r="F58" i="1"/>
  <c r="G98" i="1" l="1"/>
  <c r="H98" i="1" s="1"/>
  <c r="G122" i="1"/>
  <c r="H122" i="1" s="1"/>
  <c r="G147" i="1"/>
  <c r="H147" i="1" s="1"/>
  <c r="G58" i="1"/>
  <c r="H58" i="1" s="1"/>
  <c r="G111" i="1"/>
  <c r="H111" i="1" s="1"/>
  <c r="G144" i="1"/>
  <c r="H144" i="1" s="1"/>
  <c r="G152" i="1"/>
  <c r="H152" i="1" s="1"/>
  <c r="F40" i="1"/>
  <c r="E48" i="1"/>
  <c r="E47" i="1"/>
  <c r="G40" i="1" l="1"/>
  <c r="F140" i="1"/>
  <c r="G140" i="1"/>
  <c r="H140" i="1"/>
  <c r="I75" i="1" l="1"/>
  <c r="I76" i="1"/>
  <c r="I77" i="1"/>
  <c r="H183" i="1" l="1"/>
  <c r="D40" i="1" l="1"/>
  <c r="F73" i="1" l="1"/>
  <c r="G73" i="1"/>
  <c r="H73" i="1"/>
  <c r="I160" i="1" l="1"/>
  <c r="I161" i="1"/>
  <c r="D165" i="1" l="1"/>
  <c r="D158" i="1"/>
  <c r="D155" i="1"/>
  <c r="D152" i="1"/>
  <c r="D147" i="1"/>
  <c r="D144" i="1"/>
  <c r="D140" i="1"/>
  <c r="D122" i="1"/>
  <c r="D111" i="1"/>
  <c r="D98" i="1"/>
  <c r="I143" i="1"/>
  <c r="I82" i="1"/>
  <c r="I79" i="1"/>
  <c r="I78" i="1"/>
  <c r="I74" i="1"/>
  <c r="D90" i="1"/>
  <c r="D84" i="1"/>
  <c r="H81" i="1"/>
  <c r="G81" i="1"/>
  <c r="F81" i="1"/>
  <c r="D81" i="1"/>
  <c r="D73" i="1"/>
  <c r="D58" i="1"/>
  <c r="D52" i="1"/>
  <c r="D49" i="1"/>
  <c r="I42" i="1"/>
  <c r="I43" i="1"/>
  <c r="I44" i="1"/>
  <c r="D35" i="1"/>
  <c r="D37" i="1" s="1"/>
  <c r="D170" i="1" s="1"/>
  <c r="D169" i="1" l="1"/>
  <c r="D171" i="1" s="1"/>
  <c r="F90" i="1" l="1"/>
  <c r="G90" i="1"/>
  <c r="H90" i="1"/>
  <c r="I95" i="1"/>
  <c r="I94" i="1"/>
  <c r="I93" i="1"/>
  <c r="I92" i="1"/>
  <c r="I91" i="1"/>
  <c r="I64" i="1" l="1"/>
  <c r="I65" i="1"/>
  <c r="I66" i="1"/>
  <c r="I67" i="1"/>
  <c r="I68" i="1"/>
  <c r="I69" i="1"/>
  <c r="I70" i="1"/>
  <c r="I60" i="1"/>
  <c r="I61" i="1"/>
  <c r="I62" i="1"/>
  <c r="I63" i="1"/>
  <c r="I101" i="1" l="1"/>
  <c r="I102" i="1"/>
  <c r="I103" i="1"/>
  <c r="I104" i="1"/>
  <c r="I105" i="1"/>
  <c r="I106" i="1"/>
  <c r="I107" i="1"/>
  <c r="I108" i="1"/>
  <c r="I109" i="1"/>
  <c r="H49" i="1" l="1"/>
  <c r="G49" i="1"/>
  <c r="E73" i="1" l="1"/>
  <c r="I72" i="1"/>
  <c r="I73" i="1" l="1"/>
  <c r="I80" i="1"/>
  <c r="H84" i="1" l="1"/>
  <c r="G84" i="1"/>
  <c r="F84" i="1"/>
  <c r="I89" i="1" l="1"/>
  <c r="E167" i="1" l="1"/>
  <c r="I167" i="1" s="1"/>
  <c r="I166" i="1"/>
  <c r="F165" i="1"/>
  <c r="I164" i="1"/>
  <c r="I163" i="1"/>
  <c r="I162" i="1"/>
  <c r="I159" i="1"/>
  <c r="F158" i="1"/>
  <c r="I157" i="1"/>
  <c r="I156" i="1"/>
  <c r="H155" i="1"/>
  <c r="G155" i="1"/>
  <c r="F155" i="1"/>
  <c r="I154" i="1"/>
  <c r="I153" i="1"/>
  <c r="I151" i="1"/>
  <c r="I150" i="1"/>
  <c r="I149" i="1"/>
  <c r="I148" i="1"/>
  <c r="I146" i="1"/>
  <c r="I145" i="1"/>
  <c r="I142" i="1"/>
  <c r="I139" i="1"/>
  <c r="I138" i="1"/>
  <c r="I129" i="1"/>
  <c r="I128" i="1"/>
  <c r="I126" i="1"/>
  <c r="I125" i="1"/>
  <c r="I124" i="1"/>
  <c r="I123" i="1"/>
  <c r="I121" i="1"/>
  <c r="I117" i="1"/>
  <c r="I116" i="1"/>
  <c r="I115" i="1"/>
  <c r="I114" i="1"/>
  <c r="I113" i="1"/>
  <c r="I112" i="1"/>
  <c r="I110" i="1"/>
  <c r="I100" i="1"/>
  <c r="I99" i="1"/>
  <c r="I97" i="1"/>
  <c r="I96" i="1"/>
  <c r="I86" i="1"/>
  <c r="I85" i="1"/>
  <c r="I71" i="1"/>
  <c r="I59" i="1"/>
  <c r="I57" i="1"/>
  <c r="I56" i="1"/>
  <c r="I55" i="1"/>
  <c r="I54" i="1"/>
  <c r="I53" i="1"/>
  <c r="H52" i="1"/>
  <c r="G52" i="1"/>
  <c r="F52" i="1"/>
  <c r="I51" i="1"/>
  <c r="I50" i="1"/>
  <c r="F49" i="1"/>
  <c r="I48" i="1"/>
  <c r="I47" i="1"/>
  <c r="I46" i="1"/>
  <c r="I45" i="1"/>
  <c r="I41" i="1"/>
  <c r="E36" i="1"/>
  <c r="I36" i="1" s="1"/>
  <c r="H35" i="1"/>
  <c r="H37" i="1" s="1"/>
  <c r="G35" i="1"/>
  <c r="F35" i="1"/>
  <c r="F37" i="1" s="1"/>
  <c r="F170" i="1" s="1"/>
  <c r="E33" i="1"/>
  <c r="I33" i="1" s="1"/>
  <c r="E32" i="1"/>
  <c r="I32" i="1" s="1"/>
  <c r="E30" i="1"/>
  <c r="I30" i="1" s="1"/>
  <c r="E28" i="1"/>
  <c r="I28" i="1" s="1"/>
  <c r="E26" i="1"/>
  <c r="I26" i="1" s="1"/>
  <c r="E25" i="1"/>
  <c r="I25" i="1" s="1"/>
  <c r="E23" i="1"/>
  <c r="I23" i="1" s="1"/>
  <c r="E22" i="1"/>
  <c r="I22" i="1" s="1"/>
  <c r="E21" i="1"/>
  <c r="I21" i="1" s="1"/>
  <c r="E20" i="1"/>
  <c r="I20" i="1" s="1"/>
  <c r="I18" i="1"/>
  <c r="I17" i="1"/>
  <c r="I16" i="1"/>
  <c r="E14" i="1"/>
  <c r="I14" i="1" s="1"/>
  <c r="E13" i="1"/>
  <c r="I13" i="1" s="1"/>
  <c r="H169" i="1" l="1"/>
  <c r="E178" i="1" s="1"/>
  <c r="G169" i="1"/>
  <c r="E175" i="1" s="1"/>
  <c r="G37" i="1"/>
  <c r="G170" i="1" s="1"/>
  <c r="E140" i="1"/>
  <c r="I140" i="1" s="1"/>
  <c r="E81" i="1"/>
  <c r="I81" i="1" s="1"/>
  <c r="I83" i="1"/>
  <c r="I141" i="1"/>
  <c r="E58" i="1"/>
  <c r="I58" i="1" s="1"/>
  <c r="E90" i="1"/>
  <c r="I90" i="1" s="1"/>
  <c r="F169" i="1"/>
  <c r="F171" i="1" s="1"/>
  <c r="E173" i="1" s="1"/>
  <c r="I40" i="1"/>
  <c r="E111" i="1"/>
  <c r="I111" i="1" s="1"/>
  <c r="E122" i="1"/>
  <c r="I122" i="1" s="1"/>
  <c r="E144" i="1"/>
  <c r="I144" i="1" s="1"/>
  <c r="E147" i="1"/>
  <c r="I147" i="1" s="1"/>
  <c r="E84" i="1"/>
  <c r="I84" i="1" s="1"/>
  <c r="E98" i="1"/>
  <c r="I98" i="1" s="1"/>
  <c r="E155" i="1"/>
  <c r="I155" i="1" s="1"/>
  <c r="E165" i="1"/>
  <c r="E35" i="1"/>
  <c r="E52" i="1"/>
  <c r="I52" i="1" s="1"/>
  <c r="E152" i="1"/>
  <c r="I152" i="1" s="1"/>
  <c r="E127" i="1"/>
  <c r="I127" i="1" s="1"/>
  <c r="E158" i="1"/>
  <c r="I158" i="1" s="1"/>
  <c r="E49" i="1"/>
  <c r="I49" i="1" s="1"/>
  <c r="G171" i="1" l="1"/>
  <c r="E174" i="1"/>
  <c r="E37" i="1"/>
  <c r="E170" i="1" s="1"/>
  <c r="H170" i="1"/>
  <c r="I165" i="1"/>
  <c r="I35" i="1"/>
  <c r="I37" i="1" l="1"/>
  <c r="I170" i="1" s="1"/>
  <c r="H171" i="1"/>
  <c r="E171" i="1" s="1"/>
  <c r="E177" i="1"/>
  <c r="E180" i="1" s="1"/>
  <c r="B183" i="1" s="1"/>
  <c r="E169" i="1"/>
  <c r="I169" i="1" l="1"/>
  <c r="I171" i="1" s="1"/>
</calcChain>
</file>

<file path=xl/comments1.xml><?xml version="1.0" encoding="utf-8"?>
<comments xmlns="http://schemas.openxmlformats.org/spreadsheetml/2006/main">
  <authors>
    <author>hp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Cuadro preparado y elaborado por el Prof. Luis Ng A. del Dpto. de Servicios al Profesor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Principal=6
Colaborador=4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Circ.Nal.=1
Circ.limitada=0.75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Indexada=8(P), 6©
Especializada=5
General Intern.=2
General Nal.=1.5</t>
        </r>
      </text>
    </comment>
    <comment ref="A8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10 sin Certif.
20 con Certif Texto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6, uno por asignatura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3, No + de 2 por asigignatura
</t>
        </r>
      </text>
    </comment>
    <comment ref="A9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3, no + de 2 por asignatura</t>
        </r>
      </text>
    </comment>
    <comment ref="A11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A12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Profesionales=3
Est.Univ.=2
Público Gral=1</t>
        </r>
      </text>
    </comment>
    <comment ref="A12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Evento Intern.=4
Cong.Cient.U.P.= 3
Otros Eventos Nal.=2
</t>
        </r>
      </text>
    </comment>
    <comment ref="A14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 Prof.=3X40h
A est.Univ.=2X40h
A Pub.Gral.=1X40h</t>
        </r>
      </text>
    </comment>
    <comment ref="A14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A15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A15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Intern.=4
Nacionales=2</t>
        </r>
      </text>
    </comment>
    <comment ref="A15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Autorid y Repres.=1Xaño
Coo.CP.=1Xaño,Max. 3
Coo.CE.=0.5,Max. 3
Mie.CP=0.75Xa,Max.2.25
Mie.CE=0.5,Max. 2</t>
        </r>
      </text>
    </comment>
  </commentList>
</comments>
</file>

<file path=xl/sharedStrings.xml><?xml version="1.0" encoding="utf-8"?>
<sst xmlns="http://schemas.openxmlformats.org/spreadsheetml/2006/main" count="128" uniqueCount="102">
  <si>
    <t>UNIVERSIDAD DE PANAMÁ</t>
  </si>
  <si>
    <t>Observación</t>
  </si>
  <si>
    <t>Área de  Especialidad</t>
  </si>
  <si>
    <t>Área Afín</t>
  </si>
  <si>
    <t>Total</t>
  </si>
  <si>
    <t>Títulos:</t>
  </si>
  <si>
    <t xml:space="preserve">Puntuación </t>
  </si>
  <si>
    <t xml:space="preserve"> Doctorado en:</t>
  </si>
  <si>
    <t xml:space="preserve"> Maestría en:</t>
  </si>
  <si>
    <t>Licenciatura en:</t>
  </si>
  <si>
    <t>Especialización o Postgrado  en Docencia Superior:</t>
  </si>
  <si>
    <t>Maestría en Docencia Superior:</t>
  </si>
  <si>
    <t>Profesor de Segunda Enseñanza en:</t>
  </si>
  <si>
    <t>Cursos Especiales de Postgrado en:</t>
  </si>
  <si>
    <t>1xcréd., Max 10 pts</t>
  </si>
  <si>
    <t>Otros Estudios</t>
  </si>
  <si>
    <t>Sub-Total en Títulos y Otros Estudios</t>
  </si>
  <si>
    <t>EJECUTORIAS</t>
  </si>
  <si>
    <t>Conferencia y Disertación:</t>
  </si>
  <si>
    <t>Traducciones:</t>
  </si>
  <si>
    <t>Poema., Libretos Teatrales o Adapt., Recit., Direcc. de Teatro o Mus., Actuación, Danza, Conc., Producc.Artística o Musical, Exposición de: Pinturas, Esculturas, Fotografías, Material Audiovisual y Dibujos o divulgación pública de la obra de arte en sus difer. modal. contemp.:</t>
  </si>
  <si>
    <r>
      <t xml:space="preserve">Max. </t>
    </r>
    <r>
      <rPr>
        <b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pts.</t>
    </r>
  </si>
  <si>
    <t>Premios Internacionales y Nacionales:</t>
  </si>
  <si>
    <t>Labor Administrativa:</t>
  </si>
  <si>
    <t>Evaluación del Desempeño Académico Excelente:</t>
  </si>
  <si>
    <r>
      <t xml:space="preserve">Max. </t>
    </r>
    <r>
      <rPr>
        <b/>
        <sz val="10"/>
        <color theme="1"/>
        <rFont val="Times New Roman"/>
        <family val="1"/>
      </rPr>
      <t xml:space="preserve">10 </t>
    </r>
    <r>
      <rPr>
        <sz val="10"/>
        <color theme="1"/>
        <rFont val="Times New Roman"/>
        <family val="1"/>
      </rPr>
      <t>pts.</t>
    </r>
  </si>
  <si>
    <t>Puntuación Total</t>
  </si>
  <si>
    <t>Especializac. a Nivel de Postgrado en:</t>
  </si>
  <si>
    <t>VICERRECTORÍA ACADÉMICA</t>
  </si>
  <si>
    <r>
      <t>Max. 1</t>
    </r>
    <r>
      <rPr>
        <b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 pts</t>
    </r>
  </si>
  <si>
    <t>Est. de Factib., Asesoría, Planos, Espec. Técnicas, y Proyectos y desarrollo de aplic.en Inform., Electrónica y Comunic.: (Actividad Academ.y Act.Profesional)</t>
  </si>
  <si>
    <t>Fecha</t>
  </si>
  <si>
    <r>
      <t xml:space="preserve">Maximo </t>
    </r>
    <r>
      <rPr>
        <b/>
        <sz val="10"/>
        <color theme="1"/>
        <rFont val="Times New Roman"/>
        <family val="1"/>
      </rPr>
      <t xml:space="preserve">15 </t>
    </r>
    <r>
      <rPr>
        <sz val="10"/>
        <color theme="1"/>
        <rFont val="Times New Roman"/>
        <family val="1"/>
      </rPr>
      <t xml:space="preserve">pts en Total    y </t>
    </r>
    <r>
      <rPr>
        <b/>
        <sz val="10"/>
        <color theme="1"/>
        <rFont val="Times New Roman"/>
        <family val="1"/>
      </rPr>
      <t xml:space="preserve"> 6</t>
    </r>
    <r>
      <rPr>
        <sz val="10"/>
        <color theme="1"/>
        <rFont val="Times New Roman"/>
        <family val="1"/>
      </rPr>
      <t xml:space="preserve"> pts por año </t>
    </r>
  </si>
  <si>
    <t>Publicaciones en periódicos:</t>
  </si>
  <si>
    <r>
      <t>Máximo 1</t>
    </r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 xml:space="preserve">pts </t>
    </r>
  </si>
  <si>
    <t>0.5xcréd.,  Max 5 pts</t>
  </si>
  <si>
    <t>0.25xcréd., Max 2.5 pts</t>
  </si>
  <si>
    <t xml:space="preserve">Área Afín </t>
  </si>
  <si>
    <t xml:space="preserve">Área Cultural </t>
  </si>
  <si>
    <r>
      <t>Maximo 1</t>
    </r>
    <r>
      <rPr>
        <b/>
        <sz val="10"/>
        <color theme="1"/>
        <rFont val="Times New Roman"/>
        <family val="1"/>
      </rPr>
      <t>0</t>
    </r>
    <r>
      <rPr>
        <sz val="10"/>
        <color theme="1"/>
        <rFont val="Times New Roman"/>
        <family val="1"/>
      </rPr>
      <t xml:space="preserve"> pts</t>
    </r>
  </si>
  <si>
    <t>Material Didáctico, de Apoyo Docente y Programa de Estudio:</t>
  </si>
  <si>
    <r>
      <t xml:space="preserve">Perfecc. Académico: </t>
    </r>
    <r>
      <rPr>
        <b/>
        <sz val="10"/>
        <color theme="5"/>
        <rFont val="Times New Roman"/>
        <family val="1"/>
      </rPr>
      <t>160 hrs, min 3 meses</t>
    </r>
    <r>
      <rPr>
        <b/>
        <sz val="10"/>
        <color theme="1"/>
        <rFont val="Times New Roman"/>
        <family val="1"/>
      </rPr>
      <t>;</t>
    </r>
    <r>
      <rPr>
        <b/>
        <sz val="10"/>
        <color theme="4"/>
        <rFont val="Times New Roman"/>
        <family val="1"/>
      </rPr>
      <t xml:space="preserve"> 240 hrs, min 9 meses</t>
    </r>
    <r>
      <rPr>
        <b/>
        <sz val="10"/>
        <color theme="1"/>
        <rFont val="Times New Roman"/>
        <family val="1"/>
      </rPr>
      <t xml:space="preserve">; </t>
    </r>
    <r>
      <rPr>
        <b/>
        <sz val="10"/>
        <color theme="6"/>
        <rFont val="Times New Roman"/>
        <family val="1"/>
      </rPr>
      <t>280 hrs, min  1 año</t>
    </r>
  </si>
  <si>
    <t>Apuntes: ( C.A. 17-11, 17/04/2011)</t>
  </si>
  <si>
    <t>1 Folleto por Asignatura</t>
  </si>
  <si>
    <t>Dif.</t>
  </si>
  <si>
    <t>Nombre:</t>
  </si>
  <si>
    <t>Sede:</t>
  </si>
  <si>
    <t>Cédula:</t>
  </si>
  <si>
    <t xml:space="preserve"> Facultad:</t>
  </si>
  <si>
    <t>Categoría Actual:</t>
  </si>
  <si>
    <t>Departamento:</t>
  </si>
  <si>
    <t>Ingreso como Profesor a la U.de Panamá:</t>
  </si>
  <si>
    <t>Años de Servicio Académico:</t>
  </si>
  <si>
    <t>Fecha de Eval.</t>
  </si>
  <si>
    <t>Área Cult.</t>
  </si>
  <si>
    <t>Com.</t>
  </si>
  <si>
    <t>Dife-</t>
  </si>
  <si>
    <t>Asc.</t>
  </si>
  <si>
    <t>rencia</t>
  </si>
  <si>
    <t>Área de  Espec.</t>
  </si>
  <si>
    <t>Total de Puntos Obtenidos:</t>
  </si>
  <si>
    <t xml:space="preserve">Total </t>
  </si>
  <si>
    <t>C.Acad</t>
  </si>
  <si>
    <t xml:space="preserve"> Área de Espec.:</t>
  </si>
  <si>
    <t>Cód. de Prof.:</t>
  </si>
  <si>
    <t>Total de Puntos correspondientes al Área de Conocimiento o Especialidad</t>
  </si>
  <si>
    <t>Total de Puntos en Títulos y Otros Estudios, correspondientes al Área Afín</t>
  </si>
  <si>
    <t>Total de Puntos en Ejecutorias correspondientes al Área Afín (No podrá exceder el</t>
  </si>
  <si>
    <t>33% de la puntuación total de las ejecutorias en el área afín)</t>
  </si>
  <si>
    <t>Total de Puntos en Títulos y Otros Estudios, correspondientes al Área Cultural.</t>
  </si>
  <si>
    <t xml:space="preserve">Total de Puntos en Ejecutorias correspondientes al Área Cultural (No podrá exceder </t>
  </si>
  <si>
    <t>el 10% de la puntuación total de las ejecutorias en el área cultural)</t>
  </si>
  <si>
    <t>Total de Puntos  en Ejecutorias</t>
  </si>
  <si>
    <t>Total de Puntos Obtenidos en Títulos y Ejecutorias</t>
  </si>
  <si>
    <r>
      <t>Max.</t>
    </r>
    <r>
      <rPr>
        <b/>
        <sz val="10"/>
        <color theme="1"/>
        <rFont val="Arial"/>
        <family val="2"/>
      </rPr>
      <t xml:space="preserve"> 8</t>
    </r>
    <r>
      <rPr>
        <sz val="10"/>
        <color theme="1"/>
        <rFont val="Arial"/>
        <family val="2"/>
      </rPr>
      <t xml:space="preserve"> pts por año</t>
    </r>
  </si>
  <si>
    <t>C.A.de Fac.y CRU</t>
  </si>
  <si>
    <t xml:space="preserve"> Sumatorias de Puntos Obtenidos por Areas</t>
  </si>
  <si>
    <t>C.Acad.</t>
  </si>
  <si>
    <t>Espec.</t>
  </si>
  <si>
    <t>Afín</t>
  </si>
  <si>
    <t>Cult.</t>
  </si>
  <si>
    <r>
      <t xml:space="preserve">Max. </t>
    </r>
    <r>
      <rPr>
        <b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pts.para todas las Falcutades, excepto Bellas Artes</t>
    </r>
  </si>
  <si>
    <r>
      <t xml:space="preserve">Perfecc. Académico:  </t>
    </r>
    <r>
      <rPr>
        <sz val="10"/>
        <color theme="5" tint="-0.249977111117893"/>
        <rFont val="Times New Roman"/>
        <family val="1"/>
      </rPr>
      <t>40 hrs, min 5 dias</t>
    </r>
    <r>
      <rPr>
        <sz val="10"/>
        <color theme="1"/>
        <rFont val="Times New Roman"/>
        <family val="1"/>
      </rPr>
      <t xml:space="preserve">; </t>
    </r>
    <r>
      <rPr>
        <sz val="10"/>
        <color theme="3" tint="0.39997558519241921"/>
        <rFont val="Times New Roman"/>
        <family val="1"/>
      </rPr>
      <t>80 hrs, min 10 días</t>
    </r>
    <r>
      <rPr>
        <sz val="10"/>
        <color theme="1"/>
        <rFont val="Times New Roman"/>
        <family val="1"/>
      </rPr>
      <t xml:space="preserve">; </t>
    </r>
    <r>
      <rPr>
        <sz val="10"/>
        <color rgb="FF00B050"/>
        <rFont val="Times New Roman"/>
        <family val="1"/>
      </rPr>
      <t>120hrs, min 1 mes. Se evaluara con 2 pts los Perf.en Didáctica  de Nivel Superior (ICASE)</t>
    </r>
  </si>
  <si>
    <t>Seminarios Extracurriculares o Diplomados  Dictados:                Proporc.al No.de Hrs dictadas</t>
  </si>
  <si>
    <t>Servicios Académicos:</t>
  </si>
  <si>
    <t xml:space="preserve">  Años</t>
  </si>
  <si>
    <t>Com.de Ascenso de la Fac</t>
  </si>
  <si>
    <t>C. Asc.</t>
  </si>
  <si>
    <t>Puntos</t>
  </si>
  <si>
    <t>Total de Puntos  Títulos y otros estudios</t>
  </si>
  <si>
    <t>INFORME DEL ASCENSO DE CATEGORÍA DE LOS PROFESORES REGULARES</t>
  </si>
  <si>
    <t>Ponencia:</t>
  </si>
  <si>
    <t>Fecha del Cierre concurso/Asc.:</t>
  </si>
  <si>
    <t>F/F: Fuera de fecha</t>
  </si>
  <si>
    <t xml:space="preserve">Monografías y Ensayos:                        </t>
  </si>
  <si>
    <t>1 Apuntes por Asignatura, 1 por asig.sem.</t>
  </si>
  <si>
    <t>Ascenso de la categoría de profesor _________ a____________</t>
  </si>
  <si>
    <r>
      <rPr>
        <b/>
        <sz val="12"/>
        <rFont val="Times New Roman"/>
        <family val="1"/>
      </rPr>
      <t>Recomendación</t>
    </r>
    <r>
      <rPr>
        <sz val="12"/>
        <rFont val="Times New Roman"/>
        <family val="1"/>
      </rPr>
      <t>: C</t>
    </r>
    <r>
      <rPr>
        <b/>
        <sz val="12"/>
        <rFont val="Times New Roman"/>
        <family val="1"/>
      </rPr>
      <t>umple</t>
    </r>
    <r>
      <rPr>
        <sz val="12"/>
        <rFont val="Times New Roman"/>
        <family val="1"/>
      </rPr>
      <t xml:space="preserve"> con  los Artículos 195 y 183 del Estatuto de la Universidad de Panamá reformado por el C.G.U. No.10-17 del 12 de diciembre de 2017, se recomienda:</t>
    </r>
  </si>
  <si>
    <r>
      <t xml:space="preserve">Investigaciones: </t>
    </r>
    <r>
      <rPr>
        <sz val="12"/>
        <color theme="1"/>
        <rFont val="Times New Roman"/>
        <family val="1"/>
      </rPr>
      <t>Requisito Titular III  (Art.183 Estatuto de la Universidad de Panamá)</t>
    </r>
  </si>
  <si>
    <r>
      <t xml:space="preserve">Publicaciones en Revistas: </t>
    </r>
    <r>
      <rPr>
        <sz val="10"/>
        <color theme="1"/>
        <rFont val="Times New Roman"/>
        <family val="1"/>
      </rPr>
      <t>Requisito para Titular III  (Art.183 Estatuto de la Universidad de Panamá)</t>
    </r>
  </si>
  <si>
    <r>
      <t xml:space="preserve">Libros: </t>
    </r>
    <r>
      <rPr>
        <sz val="10"/>
        <color theme="1"/>
        <rFont val="Times New Roman"/>
        <family val="1"/>
      </rPr>
      <t>Requisito para Titular III  (Art.183 Estatuto de la Universidad de Panamá)</t>
    </r>
  </si>
  <si>
    <r>
      <t xml:space="preserve">Folletos: ( C.A. 10-11, 2/03/2011) </t>
    </r>
    <r>
      <rPr>
        <sz val="10"/>
        <color theme="1"/>
        <rFont val="Times New Roman"/>
        <family val="1"/>
      </rPr>
      <t>Requisito para Titular III (Art.183 Estatuto de la Universidad de Panamá)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</si>
</sst>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2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name val="Times New Roman"/>
      <family val="1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5" tint="-0.249977111117893"/>
      <name val="Times New Roman"/>
      <family val="1"/>
    </font>
    <font>
      <sz val="10"/>
      <color theme="3" tint="0.39997558519241921"/>
      <name val="Times New Roman"/>
      <family val="1"/>
    </font>
    <font>
      <sz val="10"/>
      <color rgb="FF00B050"/>
      <name val="Times New Roman"/>
      <family val="1"/>
    </font>
    <font>
      <b/>
      <sz val="10"/>
      <color theme="5"/>
      <name val="Times New Roman"/>
      <family val="1"/>
    </font>
    <font>
      <b/>
      <sz val="10"/>
      <color theme="4"/>
      <name val="Times New Roman"/>
      <family val="1"/>
    </font>
    <font>
      <b/>
      <sz val="10"/>
      <color theme="6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2">
    <xf numFmtId="0" fontId="0" fillId="0" borderId="0" xfId="0"/>
    <xf numFmtId="0" fontId="2" fillId="0" borderId="0" xfId="0" applyFont="1" applyProtection="1"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</xf>
    <xf numFmtId="0" fontId="2" fillId="0" borderId="0" xfId="0" applyFont="1" applyProtection="1"/>
    <xf numFmtId="0" fontId="3" fillId="0" borderId="8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center" wrapText="1"/>
    </xf>
    <xf numFmtId="0" fontId="1" fillId="4" borderId="11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4" borderId="8" xfId="0" quotePrefix="1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7" fillId="4" borderId="7" xfId="0" quotePrefix="1" applyFont="1" applyFill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0" fontId="3" fillId="2" borderId="7" xfId="0" applyFont="1" applyFill="1" applyBorder="1" applyAlignment="1" applyProtection="1">
      <alignment horizontal="center" wrapText="1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" fillId="0" borderId="7" xfId="0" quotePrefix="1" applyFont="1" applyBorder="1" applyAlignment="1" applyProtection="1">
      <alignment horizontal="left" wrapText="1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3" fillId="0" borderId="8" xfId="0" quotePrefix="1" applyFont="1" applyBorder="1" applyAlignment="1" applyProtection="1">
      <alignment horizontal="center" wrapText="1"/>
      <protection locked="0"/>
    </xf>
    <xf numFmtId="0" fontId="3" fillId="4" borderId="7" xfId="0" quotePrefix="1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quotePrefix="1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3" fillId="0" borderId="8" xfId="0" quotePrefix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quotePrefix="1" applyFont="1" applyBorder="1" applyAlignment="1" applyProtection="1">
      <alignment horizontal="center" vertical="center" wrapText="1"/>
    </xf>
    <xf numFmtId="0" fontId="1" fillId="0" borderId="7" xfId="0" quotePrefix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 indent="2"/>
      <protection locked="0"/>
    </xf>
    <xf numFmtId="0" fontId="2" fillId="0" borderId="15" xfId="0" quotePrefix="1" applyFont="1" applyBorder="1" applyAlignment="1" applyProtection="1">
      <alignment horizontal="left" vertical="center" wrapText="1"/>
    </xf>
    <xf numFmtId="0" fontId="1" fillId="0" borderId="2" xfId="0" quotePrefix="1" applyFont="1" applyBorder="1" applyAlignment="1" applyProtection="1">
      <alignment horizontal="center" vertical="center" wrapText="1"/>
    </xf>
    <xf numFmtId="0" fontId="1" fillId="0" borderId="8" xfId="0" quotePrefix="1" applyFont="1" applyBorder="1" applyAlignment="1" applyProtection="1">
      <alignment horizontal="center" vertical="center" wrapText="1"/>
    </xf>
    <xf numFmtId="0" fontId="1" fillId="0" borderId="1" xfId="0" quotePrefix="1" applyFont="1" applyBorder="1" applyAlignment="1" applyProtection="1">
      <alignment horizontal="center" vertical="center" wrapText="1"/>
      <protection locked="0"/>
    </xf>
    <xf numFmtId="0" fontId="1" fillId="0" borderId="4" xfId="0" quotePrefix="1" applyFont="1" applyBorder="1" applyAlignment="1" applyProtection="1">
      <alignment horizontal="center" vertical="center" wrapText="1"/>
      <protection locked="0"/>
    </xf>
    <xf numFmtId="0" fontId="1" fillId="0" borderId="0" xfId="0" quotePrefix="1" applyFont="1" applyBorder="1" applyAlignment="1" applyProtection="1">
      <alignment horizontal="center" vertical="center" wrapText="1"/>
      <protection locked="0"/>
    </xf>
    <xf numFmtId="0" fontId="1" fillId="0" borderId="20" xfId="0" quotePrefix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quotePrefix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1" fillId="2" borderId="15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 indent="2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" xfId="0" quotePrefix="1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1" fillId="0" borderId="7" xfId="0" quotePrefix="1" applyFont="1" applyBorder="1" applyAlignment="1" applyProtection="1">
      <alignment horizontal="center" wrapText="1"/>
      <protection locked="0"/>
    </xf>
    <xf numFmtId="0" fontId="1" fillId="0" borderId="16" xfId="0" quotePrefix="1" applyFont="1" applyBorder="1" applyAlignment="1" applyProtection="1">
      <alignment horizontal="center" vertical="center" wrapText="1"/>
      <protection locked="0"/>
    </xf>
    <xf numFmtId="0" fontId="1" fillId="4" borderId="8" xfId="0" quotePrefix="1" applyFont="1" applyFill="1" applyBorder="1" applyAlignment="1" applyProtection="1">
      <alignment horizontal="center" vertical="center" wrapText="1"/>
      <protection locked="0"/>
    </xf>
    <xf numFmtId="0" fontId="1" fillId="4" borderId="8" xfId="0" quotePrefix="1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3" fillId="4" borderId="8" xfId="0" applyFont="1" applyFill="1" applyBorder="1" applyAlignment="1" applyProtection="1">
      <alignment horizontal="center" wrapText="1"/>
      <protection locked="0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7" fontId="1" fillId="0" borderId="7" xfId="0" applyNumberFormat="1" applyFont="1" applyBorder="1" applyAlignment="1" applyProtection="1">
      <alignment horizontal="center" wrapText="1"/>
      <protection locked="0"/>
    </xf>
    <xf numFmtId="17" fontId="1" fillId="0" borderId="8" xfId="0" applyNumberFormat="1" applyFont="1" applyBorder="1" applyAlignment="1" applyProtection="1">
      <alignment horizontal="center" wrapText="1"/>
      <protection locked="0"/>
    </xf>
    <xf numFmtId="17" fontId="1" fillId="0" borderId="17" xfId="0" applyNumberFormat="1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left" wrapText="1"/>
      <protection locked="0"/>
    </xf>
    <xf numFmtId="0" fontId="3" fillId="4" borderId="25" xfId="0" applyFont="1" applyFill="1" applyBorder="1" applyAlignment="1" applyProtection="1">
      <alignment horizontal="center" wrapText="1"/>
      <protection locked="0"/>
    </xf>
    <xf numFmtId="0" fontId="3" fillId="4" borderId="26" xfId="0" applyFont="1" applyFill="1" applyBorder="1" applyAlignment="1" applyProtection="1">
      <alignment horizontal="center" wrapText="1"/>
      <protection locked="0"/>
    </xf>
    <xf numFmtId="0" fontId="3" fillId="4" borderId="2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wrapText="1"/>
      <protection locked="0"/>
    </xf>
    <xf numFmtId="0" fontId="7" fillId="4" borderId="17" xfId="0" applyFont="1" applyFill="1" applyBorder="1" applyAlignment="1" applyProtection="1">
      <alignment horizontal="center" vertical="top" wrapText="1"/>
      <protection locked="0"/>
    </xf>
    <xf numFmtId="0" fontId="7" fillId="4" borderId="7" xfId="0" applyFont="1" applyFill="1" applyBorder="1" applyAlignment="1" applyProtection="1">
      <alignment horizontal="center" wrapText="1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5" fillId="4" borderId="19" xfId="0" applyFont="1" applyFill="1" applyBorder="1" applyAlignment="1" applyProtection="1">
      <alignment horizontal="center" wrapText="1"/>
      <protection locked="0"/>
    </xf>
    <xf numFmtId="0" fontId="5" fillId="4" borderId="11" xfId="0" applyFont="1" applyFill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5" fillId="0" borderId="19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7" fillId="4" borderId="19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17" fillId="0" borderId="10" xfId="0" applyFont="1" applyBorder="1" applyAlignment="1">
      <alignment horizontal="center"/>
    </xf>
    <xf numFmtId="0" fontId="17" fillId="0" borderId="10" xfId="0" quotePrefix="1" applyFont="1" applyBorder="1" applyAlignment="1">
      <alignment horizontal="center"/>
    </xf>
    <xf numFmtId="14" fontId="17" fillId="0" borderId="10" xfId="0" applyNumberFormat="1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14" fontId="2" fillId="0" borderId="38" xfId="0" applyNumberFormat="1" applyFont="1" applyBorder="1" applyAlignment="1">
      <alignment horizontal="center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4" borderId="11" xfId="0" applyFont="1" applyFill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3" fillId="4" borderId="11" xfId="0" quotePrefix="1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7" fillId="4" borderId="11" xfId="0" applyFont="1" applyFill="1" applyBorder="1" applyAlignment="1" applyProtection="1">
      <alignment horizontal="center" vertical="top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0" fillId="0" borderId="29" xfId="0" applyBorder="1"/>
    <xf numFmtId="0" fontId="3" fillId="0" borderId="15" xfId="0" quotePrefix="1" applyFont="1" applyBorder="1" applyAlignment="1" applyProtection="1">
      <alignment horizontal="center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0" fillId="2" borderId="35" xfId="0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0" fillId="2" borderId="32" xfId="0" applyFill="1" applyBorder="1" applyAlignment="1">
      <alignment vertical="center"/>
    </xf>
    <xf numFmtId="0" fontId="1" fillId="0" borderId="4" xfId="0" quotePrefix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quotePrefix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20" xfId="0" quotePrefix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64" fontId="8" fillId="0" borderId="18" xfId="0" applyNumberFormat="1" applyFont="1" applyBorder="1" applyAlignment="1" applyProtection="1">
      <alignment vertical="center" wrapText="1"/>
    </xf>
    <xf numFmtId="0" fontId="0" fillId="0" borderId="4" xfId="0" applyBorder="1"/>
    <xf numFmtId="0" fontId="1" fillId="0" borderId="9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7" fillId="2" borderId="1" xfId="0" quotePrefix="1" applyFont="1" applyFill="1" applyBorder="1" applyAlignment="1" applyProtection="1">
      <alignment horizontal="center" wrapText="1"/>
      <protection locked="0"/>
    </xf>
    <xf numFmtId="0" fontId="3" fillId="2" borderId="8" xfId="0" quotePrefix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/>
    </xf>
    <xf numFmtId="0" fontId="3" fillId="2" borderId="11" xfId="0" quotePrefix="1" applyFont="1" applyFill="1" applyBorder="1" applyAlignment="1" applyProtection="1">
      <alignment horizontal="center" wrapText="1"/>
      <protection locked="0"/>
    </xf>
    <xf numFmtId="0" fontId="3" fillId="2" borderId="11" xfId="0" quotePrefix="1" applyFont="1" applyFill="1" applyBorder="1" applyAlignment="1" applyProtection="1">
      <alignment horizontal="center" vertical="center" wrapText="1"/>
      <protection locked="0"/>
    </xf>
    <xf numFmtId="0" fontId="2" fillId="2" borderId="9" xfId="0" quotePrefix="1" applyFont="1" applyFill="1" applyBorder="1" applyAlignment="1" applyProtection="1">
      <alignment horizontal="center" vertical="center"/>
      <protection locked="0"/>
    </xf>
    <xf numFmtId="0" fontId="3" fillId="2" borderId="1" xfId="0" quotePrefix="1" applyFont="1" applyFill="1" applyBorder="1" applyAlignment="1" applyProtection="1">
      <alignment horizontal="center" wrapText="1"/>
      <protection locked="0"/>
    </xf>
    <xf numFmtId="0" fontId="3" fillId="2" borderId="1" xfId="0" quotePrefix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5" xfId="0" quotePrefix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1" fillId="5" borderId="1" xfId="0" quotePrefix="1" applyFont="1" applyFill="1" applyBorder="1" applyAlignment="1" applyProtection="1">
      <alignment horizontal="center" vertical="center" wrapText="1"/>
      <protection locked="0"/>
    </xf>
    <xf numFmtId="2" fontId="20" fillId="5" borderId="1" xfId="0" applyNumberFormat="1" applyFont="1" applyFill="1" applyBorder="1" applyAlignment="1" applyProtection="1">
      <alignment horizontal="center" vertical="center" wrapText="1"/>
    </xf>
    <xf numFmtId="0" fontId="2" fillId="2" borderId="8" xfId="0" quotePrefix="1" applyFont="1" applyFill="1" applyBorder="1" applyAlignment="1" applyProtection="1">
      <alignment horizontal="center" vertical="center"/>
      <protection locked="0"/>
    </xf>
    <xf numFmtId="0" fontId="3" fillId="2" borderId="7" xfId="0" quotePrefix="1" applyFont="1" applyFill="1" applyBorder="1" applyAlignment="1" applyProtection="1">
      <alignment horizontal="center" wrapText="1"/>
      <protection locked="0"/>
    </xf>
    <xf numFmtId="0" fontId="3" fillId="2" borderId="7" xfId="0" quotePrefix="1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7" fillId="2" borderId="7" xfId="0" quotePrefix="1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Protection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5" fillId="2" borderId="19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7" fillId="2" borderId="19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4" borderId="8" xfId="0" applyFont="1" applyFill="1" applyBorder="1" applyAlignment="1" applyProtection="1">
      <alignment wrapText="1"/>
      <protection locked="0"/>
    </xf>
    <xf numFmtId="0" fontId="1" fillId="6" borderId="7" xfId="0" applyFont="1" applyFill="1" applyBorder="1" applyAlignment="1" applyProtection="1">
      <alignment horizontal="center" wrapText="1"/>
      <protection locked="0"/>
    </xf>
    <xf numFmtId="0" fontId="3" fillId="0" borderId="24" xfId="0" applyFont="1" applyFill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left" wrapText="1" indent="2"/>
      <protection locked="0"/>
    </xf>
    <xf numFmtId="0" fontId="3" fillId="0" borderId="7" xfId="0" applyFont="1" applyBorder="1" applyAlignment="1" applyProtection="1">
      <alignment horizontal="left" vertical="center" wrapText="1" indent="2"/>
      <protection locked="0"/>
    </xf>
    <xf numFmtId="0" fontId="3" fillId="0" borderId="7" xfId="0" quotePrefix="1" applyFont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 applyProtection="1">
      <alignment horizont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0" borderId="32" xfId="0" applyFont="1" applyBorder="1" applyAlignment="1" applyProtection="1">
      <alignment horizontal="center" vertical="top" wrapText="1"/>
      <protection locked="0"/>
    </xf>
    <xf numFmtId="0" fontId="8" fillId="6" borderId="3" xfId="0" applyFont="1" applyFill="1" applyBorder="1" applyAlignment="1" applyProtection="1">
      <alignment horizontal="center" wrapText="1"/>
      <protection locked="0"/>
    </xf>
    <xf numFmtId="14" fontId="23" fillId="0" borderId="1" xfId="0" applyNumberFormat="1" applyFont="1" applyBorder="1" applyAlignment="1" applyProtection="1">
      <alignment horizontal="center" wrapText="1"/>
      <protection locked="0"/>
    </xf>
    <xf numFmtId="2" fontId="1" fillId="0" borderId="0" xfId="0" quotePrefix="1" applyNumberFormat="1" applyFont="1" applyBorder="1" applyAlignment="1" applyProtection="1">
      <alignment vertical="center" wrapText="1"/>
    </xf>
    <xf numFmtId="2" fontId="1" fillId="0" borderId="10" xfId="0" quotePrefix="1" applyNumberFormat="1" applyFont="1" applyBorder="1" applyAlignment="1" applyProtection="1">
      <alignment horizontal="left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4" fontId="24" fillId="0" borderId="1" xfId="0" applyNumberFormat="1" applyFont="1" applyBorder="1" applyAlignment="1" applyProtection="1">
      <alignment horizontal="center" wrapText="1"/>
      <protection locked="0"/>
    </xf>
    <xf numFmtId="14" fontId="24" fillId="0" borderId="1" xfId="0" applyNumberFormat="1" applyFont="1" applyBorder="1" applyAlignment="1" applyProtection="1">
      <alignment wrapText="1"/>
      <protection locked="0"/>
    </xf>
    <xf numFmtId="14" fontId="25" fillId="0" borderId="7" xfId="0" applyNumberFormat="1" applyFont="1" applyBorder="1" applyAlignment="1" applyProtection="1">
      <alignment wrapText="1"/>
      <protection locked="0"/>
    </xf>
    <xf numFmtId="14" fontId="24" fillId="0" borderId="7" xfId="0" applyNumberFormat="1" applyFont="1" applyBorder="1" applyAlignment="1" applyProtection="1">
      <alignment horizontal="center" wrapText="1"/>
      <protection locked="0"/>
    </xf>
    <xf numFmtId="0" fontId="0" fillId="0" borderId="25" xfId="0" applyFont="1" applyBorder="1"/>
    <xf numFmtId="0" fontId="25" fillId="0" borderId="7" xfId="0" applyFont="1" applyBorder="1" applyAlignment="1" applyProtection="1">
      <alignment wrapText="1"/>
      <protection locked="0"/>
    </xf>
    <xf numFmtId="3" fontId="3" fillId="0" borderId="3" xfId="0" applyNumberFormat="1" applyFont="1" applyBorder="1" applyAlignment="1" applyProtection="1">
      <alignment horizont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center" vertical="center" wrapText="1"/>
    </xf>
    <xf numFmtId="2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2" fontId="6" fillId="2" borderId="9" xfId="0" applyNumberFormat="1" applyFont="1" applyFill="1" applyBorder="1" applyAlignment="1" applyProtection="1">
      <alignment horizontal="center"/>
    </xf>
    <xf numFmtId="2" fontId="6" fillId="2" borderId="15" xfId="0" applyNumberFormat="1" applyFont="1" applyFill="1" applyBorder="1" applyAlignment="1" applyProtection="1">
      <alignment horizontal="center"/>
    </xf>
    <xf numFmtId="2" fontId="5" fillId="0" borderId="11" xfId="0" applyNumberFormat="1" applyFont="1" applyBorder="1" applyAlignment="1" applyProtection="1">
      <alignment horizontal="center" vertical="center" wrapText="1"/>
      <protection locked="0"/>
    </xf>
    <xf numFmtId="2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</xf>
    <xf numFmtId="14" fontId="7" fillId="4" borderId="8" xfId="0" applyNumberFormat="1" applyFont="1" applyFill="1" applyBorder="1" applyAlignment="1" applyProtection="1">
      <alignment wrapText="1"/>
      <protection locked="0"/>
    </xf>
    <xf numFmtId="14" fontId="3" fillId="4" borderId="8" xfId="0" quotePrefix="1" applyNumberFormat="1" applyFont="1" applyFill="1" applyBorder="1" applyAlignment="1" applyProtection="1">
      <alignment horizontal="center" vertical="top" wrapText="1"/>
      <protection locked="0"/>
    </xf>
    <xf numFmtId="49" fontId="24" fillId="0" borderId="7" xfId="0" applyNumberFormat="1" applyFont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2" fontId="3" fillId="2" borderId="7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horizontal="left" wrapText="1" indent="2"/>
      <protection locked="0"/>
    </xf>
    <xf numFmtId="49" fontId="24" fillId="0" borderId="1" xfId="0" applyNumberFormat="1" applyFont="1" applyBorder="1" applyAlignment="1" applyProtection="1">
      <alignment wrapText="1"/>
      <protection locked="0"/>
    </xf>
    <xf numFmtId="49" fontId="24" fillId="0" borderId="7" xfId="0" applyNumberFormat="1" applyFont="1" applyBorder="1" applyAlignment="1" applyProtection="1">
      <alignment horizontal="left" wrapText="1"/>
      <protection locked="0"/>
    </xf>
    <xf numFmtId="49" fontId="1" fillId="0" borderId="7" xfId="0" applyNumberFormat="1" applyFont="1" applyBorder="1" applyAlignment="1" applyProtection="1">
      <alignment wrapText="1"/>
      <protection locked="0"/>
    </xf>
    <xf numFmtId="0" fontId="17" fillId="0" borderId="10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3" fillId="0" borderId="15" xfId="0" quotePrefix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/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" fillId="0" borderId="56" xfId="0" applyFont="1" applyBorder="1" applyAlignment="1" applyProtection="1">
      <alignment horizontal="center" vertical="center" wrapText="1"/>
      <protection locked="0"/>
    </xf>
    <xf numFmtId="0" fontId="19" fillId="0" borderId="30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30" xfId="0" quotePrefix="1" applyFont="1" applyBorder="1" applyAlignment="1" applyProtection="1">
      <alignment horizontal="center" vertical="center"/>
      <protection locked="0"/>
    </xf>
    <xf numFmtId="0" fontId="19" fillId="0" borderId="28" xfId="0" quotePrefix="1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6" fillId="0" borderId="20" xfId="0" quotePrefix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9" fillId="0" borderId="47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21" fillId="0" borderId="3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top" wrapText="1"/>
      <protection locked="0"/>
    </xf>
    <xf numFmtId="0" fontId="1" fillId="0" borderId="43" xfId="0" applyFont="1" applyBorder="1" applyAlignment="1" applyProtection="1">
      <alignment horizontal="center" vertical="top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 applyProtection="1">
      <alignment horizontal="center" vertical="top" wrapText="1"/>
      <protection locked="0"/>
    </xf>
    <xf numFmtId="0" fontId="19" fillId="0" borderId="18" xfId="0" applyFont="1" applyBorder="1" applyAlignment="1" applyProtection="1">
      <alignment horizontal="center" vertical="top" wrapText="1"/>
      <protection locked="0"/>
    </xf>
    <xf numFmtId="0" fontId="0" fillId="0" borderId="54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" fillId="2" borderId="23" xfId="0" quotePrefix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27" fillId="0" borderId="0" xfId="0" quotePrefix="1" applyFont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64" fontId="20" fillId="5" borderId="54" xfId="0" applyNumberFormat="1" applyFont="1" applyFill="1" applyBorder="1" applyAlignment="1" applyProtection="1">
      <alignment horizontal="center" vertical="center" wrapText="1"/>
    </xf>
    <xf numFmtId="164" fontId="20" fillId="5" borderId="11" xfId="0" applyNumberFormat="1" applyFont="1" applyFill="1" applyBorder="1" applyAlignment="1" applyProtection="1">
      <alignment horizontal="center" vertical="center" wrapText="1"/>
    </xf>
    <xf numFmtId="2" fontId="8" fillId="0" borderId="55" xfId="0" applyNumberFormat="1" applyFont="1" applyBorder="1" applyAlignment="1" applyProtection="1">
      <alignment horizontal="center" wrapText="1"/>
    </xf>
    <xf numFmtId="2" fontId="8" fillId="0" borderId="9" xfId="0" applyNumberFormat="1" applyFont="1" applyBorder="1" applyAlignment="1" applyProtection="1">
      <alignment horizontal="center" wrapText="1"/>
    </xf>
    <xf numFmtId="2" fontId="20" fillId="5" borderId="54" xfId="0" applyNumberFormat="1" applyFont="1" applyFill="1" applyBorder="1" applyAlignment="1" applyProtection="1">
      <alignment horizontal="center" wrapText="1"/>
    </xf>
    <xf numFmtId="2" fontId="20" fillId="5" borderId="11" xfId="0" applyNumberFormat="1" applyFont="1" applyFill="1" applyBorder="1" applyAlignment="1" applyProtection="1">
      <alignment horizontal="center" wrapText="1"/>
    </xf>
    <xf numFmtId="164" fontId="8" fillId="0" borderId="55" xfId="0" applyNumberFormat="1" applyFont="1" applyBorder="1" applyAlignment="1" applyProtection="1">
      <alignment horizontal="center" wrapText="1"/>
    </xf>
    <xf numFmtId="164" fontId="8" fillId="0" borderId="9" xfId="0" applyNumberFormat="1" applyFont="1" applyBorder="1" applyAlignment="1" applyProtection="1">
      <alignment horizontal="center" wrapText="1"/>
    </xf>
    <xf numFmtId="2" fontId="8" fillId="0" borderId="53" xfId="0" applyNumberFormat="1" applyFont="1" applyBorder="1" applyAlignment="1" applyProtection="1">
      <alignment horizontal="center" vertical="center" wrapText="1"/>
    </xf>
    <xf numFmtId="2" fontId="8" fillId="0" borderId="14" xfId="0" applyNumberFormat="1" applyFont="1" applyBorder="1" applyAlignment="1" applyProtection="1">
      <alignment horizontal="center" vertical="center" wrapText="1"/>
    </xf>
    <xf numFmtId="2" fontId="8" fillId="0" borderId="54" xfId="0" applyNumberFormat="1" applyFont="1" applyBorder="1" applyAlignment="1" applyProtection="1">
      <alignment horizontal="center" vertical="center" wrapText="1"/>
    </xf>
    <xf numFmtId="2" fontId="8" fillId="0" borderId="11" xfId="0" applyNumberFormat="1" applyFont="1" applyBorder="1" applyAlignment="1" applyProtection="1">
      <alignment horizontal="center" vertical="center" wrapText="1"/>
    </xf>
    <xf numFmtId="2" fontId="8" fillId="0" borderId="54" xfId="0" applyNumberFormat="1" applyFont="1" applyBorder="1" applyAlignment="1" applyProtection="1">
      <alignment horizontal="center" wrapText="1"/>
    </xf>
    <xf numFmtId="2" fontId="8" fillId="0" borderId="11" xfId="0" applyNumberFormat="1" applyFont="1" applyBorder="1" applyAlignment="1" applyProtection="1">
      <alignment horizontal="center" wrapText="1"/>
    </xf>
    <xf numFmtId="2" fontId="8" fillId="0" borderId="47" xfId="0" applyNumberFormat="1" applyFont="1" applyBorder="1" applyAlignment="1" applyProtection="1">
      <alignment horizontal="center" vertical="center" wrapText="1"/>
    </xf>
    <xf numFmtId="2" fontId="8" fillId="0" borderId="18" xfId="0" applyNumberFormat="1" applyFont="1" applyBorder="1" applyAlignment="1" applyProtection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18" xfId="0" applyBorder="1" applyAlignment="1">
      <alignment horizontal="center"/>
    </xf>
    <xf numFmtId="164" fontId="8" fillId="0" borderId="54" xfId="0" applyNumberFormat="1" applyFont="1" applyBorder="1" applyAlignment="1" applyProtection="1">
      <alignment horizontal="center" wrapText="1"/>
    </xf>
    <xf numFmtId="164" fontId="8" fillId="0" borderId="11" xfId="0" applyNumberFormat="1" applyFont="1" applyBorder="1" applyAlignment="1" applyProtection="1">
      <alignment horizontal="center" wrapText="1"/>
    </xf>
    <xf numFmtId="0" fontId="1" fillId="6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281940</xdr:colOff>
      <xdr:row>7</xdr:row>
      <xdr:rowOff>30480</xdr:rowOff>
    </xdr:from>
    <xdr:ext cx="241934" cy="436786"/>
    <xdr:sp macro="" textlink="">
      <xdr:nvSpPr>
        <xdr:cNvPr id="2" name="1 CuadroTexto"/>
        <xdr:cNvSpPr txBox="1"/>
      </xdr:nvSpPr>
      <xdr:spPr>
        <a:xfrm>
          <a:off x="8976360" y="1775460"/>
          <a:ext cx="2419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1100"/>
        </a:p>
        <a:p>
          <a:endParaRPr lang="es-ES" sz="1100"/>
        </a:p>
      </xdr:txBody>
    </xdr:sp>
    <xdr:clientData/>
  </xdr:oneCellAnchor>
  <xdr:oneCellAnchor>
    <xdr:from>
      <xdr:col>8</xdr:col>
      <xdr:colOff>281940</xdr:colOff>
      <xdr:row>7</xdr:row>
      <xdr:rowOff>30480</xdr:rowOff>
    </xdr:from>
    <xdr:ext cx="241934" cy="436786"/>
    <xdr:sp macro="" textlink="">
      <xdr:nvSpPr>
        <xdr:cNvPr id="3" name="2 CuadroTexto"/>
        <xdr:cNvSpPr txBox="1"/>
      </xdr:nvSpPr>
      <xdr:spPr>
        <a:xfrm>
          <a:off x="7399020" y="1379220"/>
          <a:ext cx="2419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1100"/>
        </a:p>
        <a:p>
          <a:endParaRPr lang="es-ES" sz="1100"/>
        </a:p>
      </xdr:txBody>
    </xdr:sp>
    <xdr:clientData/>
  </xdr:oneCellAnchor>
  <xdr:oneCellAnchor>
    <xdr:from>
      <xdr:col>8</xdr:col>
      <xdr:colOff>281940</xdr:colOff>
      <xdr:row>7</xdr:row>
      <xdr:rowOff>30480</xdr:rowOff>
    </xdr:from>
    <xdr:ext cx="241934" cy="436786"/>
    <xdr:sp macro="" textlink="">
      <xdr:nvSpPr>
        <xdr:cNvPr id="4" name="3 CuadroTexto"/>
        <xdr:cNvSpPr txBox="1"/>
      </xdr:nvSpPr>
      <xdr:spPr>
        <a:xfrm>
          <a:off x="6865620" y="1386840"/>
          <a:ext cx="2419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1100"/>
        </a:p>
        <a:p>
          <a:endParaRPr lang="es-ES" sz="1100"/>
        </a:p>
      </xdr:txBody>
    </xdr:sp>
    <xdr:clientData/>
  </xdr:oneCellAnchor>
  <xdr:oneCellAnchor>
    <xdr:from>
      <xdr:col>8</xdr:col>
      <xdr:colOff>281940</xdr:colOff>
      <xdr:row>7</xdr:row>
      <xdr:rowOff>30480</xdr:rowOff>
    </xdr:from>
    <xdr:ext cx="241934" cy="436786"/>
    <xdr:sp macro="" textlink="">
      <xdr:nvSpPr>
        <xdr:cNvPr id="5" name="4 CuadroTexto"/>
        <xdr:cNvSpPr txBox="1"/>
      </xdr:nvSpPr>
      <xdr:spPr>
        <a:xfrm>
          <a:off x="6865620" y="1386840"/>
          <a:ext cx="2419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1100"/>
        </a:p>
        <a:p>
          <a:endParaRPr lang="es-ES" sz="1100"/>
        </a:p>
      </xdr:txBody>
    </xdr:sp>
    <xdr:clientData/>
  </xdr:oneCellAnchor>
  <xdr:oneCellAnchor>
    <xdr:from>
      <xdr:col>8</xdr:col>
      <xdr:colOff>281940</xdr:colOff>
      <xdr:row>7</xdr:row>
      <xdr:rowOff>30480</xdr:rowOff>
    </xdr:from>
    <xdr:ext cx="241934" cy="436786"/>
    <xdr:sp macro="" textlink="">
      <xdr:nvSpPr>
        <xdr:cNvPr id="6" name="5 CuadroTexto"/>
        <xdr:cNvSpPr txBox="1"/>
      </xdr:nvSpPr>
      <xdr:spPr>
        <a:xfrm>
          <a:off x="7416165" y="1392555"/>
          <a:ext cx="2419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1100"/>
        </a:p>
        <a:p>
          <a:endParaRPr lang="es-ES" sz="1100"/>
        </a:p>
      </xdr:txBody>
    </xdr:sp>
    <xdr:clientData/>
  </xdr:oneCellAnchor>
  <xdr:oneCellAnchor>
    <xdr:from>
      <xdr:col>8</xdr:col>
      <xdr:colOff>281940</xdr:colOff>
      <xdr:row>7</xdr:row>
      <xdr:rowOff>30480</xdr:rowOff>
    </xdr:from>
    <xdr:ext cx="241934" cy="436786"/>
    <xdr:sp macro="" textlink="">
      <xdr:nvSpPr>
        <xdr:cNvPr id="7" name="6 CuadroTexto"/>
        <xdr:cNvSpPr txBox="1"/>
      </xdr:nvSpPr>
      <xdr:spPr>
        <a:xfrm>
          <a:off x="7416165" y="1392555"/>
          <a:ext cx="2419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1100"/>
        </a:p>
        <a:p>
          <a:endParaRPr lang="es-ES" sz="1100"/>
        </a:p>
      </xdr:txBody>
    </xdr:sp>
    <xdr:clientData/>
  </xdr:oneCellAnchor>
  <xdr:oneCellAnchor>
    <xdr:from>
      <xdr:col>8</xdr:col>
      <xdr:colOff>281940</xdr:colOff>
      <xdr:row>7</xdr:row>
      <xdr:rowOff>30480</xdr:rowOff>
    </xdr:from>
    <xdr:ext cx="241934" cy="436786"/>
    <xdr:sp macro="" textlink="">
      <xdr:nvSpPr>
        <xdr:cNvPr id="8" name="7 CuadroTexto"/>
        <xdr:cNvSpPr txBox="1"/>
      </xdr:nvSpPr>
      <xdr:spPr>
        <a:xfrm>
          <a:off x="7416165" y="1392555"/>
          <a:ext cx="2419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1100"/>
        </a:p>
        <a:p>
          <a:endParaRPr lang="es-ES" sz="1100"/>
        </a:p>
      </xdr:txBody>
    </xdr:sp>
    <xdr:clientData/>
  </xdr:oneCellAnchor>
  <xdr:oneCellAnchor>
    <xdr:from>
      <xdr:col>8</xdr:col>
      <xdr:colOff>281940</xdr:colOff>
      <xdr:row>7</xdr:row>
      <xdr:rowOff>30480</xdr:rowOff>
    </xdr:from>
    <xdr:ext cx="241934" cy="436786"/>
    <xdr:sp macro="" textlink="">
      <xdr:nvSpPr>
        <xdr:cNvPr id="9" name="8 CuadroTexto"/>
        <xdr:cNvSpPr txBox="1"/>
      </xdr:nvSpPr>
      <xdr:spPr>
        <a:xfrm>
          <a:off x="7416165" y="1392555"/>
          <a:ext cx="2419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ES" sz="1100"/>
        </a:p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7"/>
  <sheetViews>
    <sheetView tabSelected="1" topLeftCell="A181" zoomScaleNormal="100" workbookViewId="0">
      <selection activeCell="A190" sqref="A190"/>
    </sheetView>
  </sheetViews>
  <sheetFormatPr baseColWidth="10" defaultRowHeight="15" x14ac:dyDescent="0.2"/>
  <cols>
    <col min="1" max="1" width="26.33203125" customWidth="1"/>
    <col min="2" max="2" width="6.44140625" customWidth="1"/>
    <col min="3" max="3" width="22.109375" customWidth="1"/>
    <col min="4" max="4" width="6.109375" customWidth="1"/>
    <col min="5" max="5" width="5.6640625" customWidth="1"/>
    <col min="6" max="6" width="5.5546875" customWidth="1"/>
    <col min="7" max="7" width="7.77734375" customWidth="1"/>
    <col min="8" max="8" width="4.21875" customWidth="1"/>
    <col min="9" max="9" width="5.21875" customWidth="1"/>
    <col min="10" max="10" width="4.21875" customWidth="1"/>
    <col min="11" max="11" width="6.33203125" customWidth="1"/>
    <col min="12" max="12" width="5.33203125" customWidth="1"/>
  </cols>
  <sheetData>
    <row r="1" spans="1:9" x14ac:dyDescent="0.2">
      <c r="A1" s="268" t="s">
        <v>0</v>
      </c>
      <c r="B1" s="268"/>
      <c r="C1" s="268"/>
      <c r="D1" s="268"/>
      <c r="E1" s="268"/>
      <c r="F1" s="268"/>
      <c r="G1" s="268"/>
      <c r="H1" s="268"/>
      <c r="I1" s="268"/>
    </row>
    <row r="2" spans="1:9" x14ac:dyDescent="0.2">
      <c r="A2" s="268" t="s">
        <v>28</v>
      </c>
      <c r="B2" s="268"/>
      <c r="C2" s="268"/>
      <c r="D2" s="268"/>
      <c r="E2" s="268"/>
      <c r="F2" s="268"/>
      <c r="G2" s="268"/>
      <c r="H2" s="268"/>
      <c r="I2" s="268"/>
    </row>
    <row r="3" spans="1:9" ht="15.75" thickBot="1" x14ac:dyDescent="0.25">
      <c r="A3" s="269" t="s">
        <v>90</v>
      </c>
      <c r="B3" s="269"/>
      <c r="C3" s="269"/>
      <c r="D3" s="269"/>
      <c r="E3" s="269"/>
      <c r="F3" s="269"/>
      <c r="G3" s="269"/>
      <c r="H3" s="269"/>
      <c r="I3" s="269"/>
    </row>
    <row r="4" spans="1:9" ht="16.5" thickTop="1" x14ac:dyDescent="0.2">
      <c r="A4" s="270" t="s">
        <v>45</v>
      </c>
      <c r="B4" s="271"/>
      <c r="D4" s="272" t="s">
        <v>46</v>
      </c>
      <c r="E4" s="273"/>
      <c r="F4" s="274"/>
      <c r="G4" s="275"/>
      <c r="H4" s="275"/>
      <c r="I4" s="276"/>
    </row>
    <row r="5" spans="1:9" ht="15" customHeight="1" x14ac:dyDescent="0.2">
      <c r="A5" s="278" t="s">
        <v>47</v>
      </c>
      <c r="B5" s="279"/>
      <c r="C5" s="131"/>
      <c r="D5" s="291" t="s">
        <v>48</v>
      </c>
      <c r="E5" s="292"/>
      <c r="F5" s="293"/>
      <c r="G5" s="294"/>
      <c r="H5" s="294"/>
      <c r="I5" s="295"/>
    </row>
    <row r="6" spans="1:9" ht="15" customHeight="1" x14ac:dyDescent="0.2">
      <c r="A6" s="278" t="s">
        <v>49</v>
      </c>
      <c r="B6" s="279"/>
      <c r="C6" s="132"/>
      <c r="D6" s="291" t="s">
        <v>50</v>
      </c>
      <c r="E6" s="306"/>
      <c r="F6" s="307"/>
      <c r="G6" s="307"/>
      <c r="H6" s="307"/>
      <c r="I6" s="308"/>
    </row>
    <row r="7" spans="1:9" ht="15" customHeight="1" x14ac:dyDescent="0.2">
      <c r="A7" s="280" t="s">
        <v>51</v>
      </c>
      <c r="B7" s="281"/>
      <c r="C7" s="133"/>
      <c r="D7" s="309" t="s">
        <v>63</v>
      </c>
      <c r="E7" s="310"/>
      <c r="F7" s="307"/>
      <c r="G7" s="307"/>
      <c r="H7" s="307"/>
      <c r="I7" s="308"/>
    </row>
    <row r="8" spans="1:9" ht="30" customHeight="1" x14ac:dyDescent="0.2">
      <c r="A8" s="282" t="s">
        <v>52</v>
      </c>
      <c r="B8" s="283"/>
      <c r="C8" s="262"/>
      <c r="D8" s="291" t="s">
        <v>64</v>
      </c>
      <c r="E8" s="306"/>
      <c r="F8" s="307"/>
      <c r="G8" s="307"/>
      <c r="H8" s="307"/>
      <c r="I8" s="308"/>
    </row>
    <row r="9" spans="1:9" ht="15" customHeight="1" thickBot="1" x14ac:dyDescent="0.25">
      <c r="A9" s="296" t="s">
        <v>92</v>
      </c>
      <c r="B9" s="297"/>
      <c r="C9" s="135"/>
      <c r="D9" s="313" t="s">
        <v>53</v>
      </c>
      <c r="E9" s="314"/>
      <c r="F9" s="315"/>
      <c r="G9" s="316"/>
      <c r="H9" s="316"/>
      <c r="I9" s="317"/>
    </row>
    <row r="10" spans="1:9" ht="16.350000000000001" customHeight="1" thickTop="1" thickBot="1" x14ac:dyDescent="0.25">
      <c r="A10" s="318" t="s">
        <v>5</v>
      </c>
      <c r="B10" s="300" t="s">
        <v>31</v>
      </c>
      <c r="C10" s="320" t="s">
        <v>1</v>
      </c>
      <c r="D10" s="304" t="s">
        <v>6</v>
      </c>
      <c r="E10" s="305"/>
      <c r="F10" s="305"/>
      <c r="G10" s="305"/>
      <c r="H10" s="305"/>
      <c r="I10" s="305"/>
    </row>
    <row r="11" spans="1:9" ht="15.6" customHeight="1" thickBot="1" x14ac:dyDescent="0.25">
      <c r="A11" s="319"/>
      <c r="B11" s="301"/>
      <c r="C11" s="321"/>
      <c r="D11" s="158" t="s">
        <v>55</v>
      </c>
      <c r="E11" s="159" t="s">
        <v>61</v>
      </c>
      <c r="F11" s="322" t="s">
        <v>59</v>
      </c>
      <c r="G11" s="302" t="s">
        <v>3</v>
      </c>
      <c r="H11" s="298" t="s">
        <v>54</v>
      </c>
      <c r="I11" s="160" t="s">
        <v>56</v>
      </c>
    </row>
    <row r="12" spans="1:9" ht="15.75" thickBot="1" x14ac:dyDescent="0.25">
      <c r="A12" s="11" t="s">
        <v>7</v>
      </c>
      <c r="B12" s="11"/>
      <c r="C12" s="12"/>
      <c r="D12" s="161" t="s">
        <v>57</v>
      </c>
      <c r="E12" s="162" t="s">
        <v>62</v>
      </c>
      <c r="F12" s="323"/>
      <c r="G12" s="303"/>
      <c r="H12" s="299"/>
      <c r="I12" s="163" t="s">
        <v>58</v>
      </c>
    </row>
    <row r="13" spans="1:9" ht="15.75" thickBot="1" x14ac:dyDescent="0.25">
      <c r="A13" s="9"/>
      <c r="B13" s="228"/>
      <c r="C13" s="13"/>
      <c r="D13" s="140"/>
      <c r="E13" s="5">
        <f t="shared" ref="E13:E33" si="0">SUM(F13:H13)</f>
        <v>0</v>
      </c>
      <c r="F13" s="117"/>
      <c r="G13" s="118"/>
      <c r="H13" s="119"/>
      <c r="I13" s="119">
        <f>E13-D13</f>
        <v>0</v>
      </c>
    </row>
    <row r="14" spans="1:9" ht="15.75" thickBot="1" x14ac:dyDescent="0.25">
      <c r="A14" s="3"/>
      <c r="B14" s="79"/>
      <c r="C14" s="7"/>
      <c r="D14" s="141"/>
      <c r="E14" s="5">
        <f t="shared" si="0"/>
        <v>0</v>
      </c>
      <c r="F14" s="120"/>
      <c r="G14" s="120"/>
      <c r="H14" s="121"/>
      <c r="I14" s="119">
        <f>E14-D14</f>
        <v>0</v>
      </c>
    </row>
    <row r="15" spans="1:9" ht="15.75" thickBot="1" x14ac:dyDescent="0.25">
      <c r="A15" s="9" t="s">
        <v>8</v>
      </c>
      <c r="B15" s="78"/>
      <c r="C15" s="204"/>
      <c r="D15" s="205"/>
      <c r="E15" s="43"/>
      <c r="F15" s="206"/>
      <c r="G15" s="206"/>
      <c r="H15" s="207"/>
      <c r="I15" s="207"/>
    </row>
    <row r="16" spans="1:9" ht="15.75" thickBot="1" x14ac:dyDescent="0.25">
      <c r="A16" s="9"/>
      <c r="B16" s="234"/>
      <c r="C16" s="95"/>
      <c r="D16" s="142"/>
      <c r="E16" s="5">
        <f t="shared" si="0"/>
        <v>0</v>
      </c>
      <c r="F16" s="122"/>
      <c r="G16" s="122"/>
      <c r="H16" s="123"/>
      <c r="I16" s="119">
        <f>E16-D16</f>
        <v>0</v>
      </c>
    </row>
    <row r="17" spans="1:9" ht="15.75" thickBot="1" x14ac:dyDescent="0.25">
      <c r="A17" s="3"/>
      <c r="B17" s="79"/>
      <c r="C17" s="7"/>
      <c r="D17" s="141"/>
      <c r="E17" s="5">
        <f t="shared" si="0"/>
        <v>0</v>
      </c>
      <c r="F17" s="124"/>
      <c r="G17" s="124"/>
      <c r="H17" s="121"/>
      <c r="I17" s="119">
        <f>E17-D17</f>
        <v>0</v>
      </c>
    </row>
    <row r="18" spans="1:9" ht="15.75" thickBot="1" x14ac:dyDescent="0.25">
      <c r="A18" s="3"/>
      <c r="B18" s="79"/>
      <c r="C18" s="7"/>
      <c r="D18" s="141"/>
      <c r="E18" s="5">
        <f t="shared" si="0"/>
        <v>0</v>
      </c>
      <c r="F18" s="124"/>
      <c r="G18" s="124"/>
      <c r="H18" s="121"/>
      <c r="I18" s="119">
        <f>E18-D18</f>
        <v>0</v>
      </c>
    </row>
    <row r="19" spans="1:9" ht="15.75" thickBot="1" x14ac:dyDescent="0.25">
      <c r="A19" s="27" t="s">
        <v>27</v>
      </c>
      <c r="B19" s="14"/>
      <c r="C19" s="204"/>
      <c r="D19" s="205"/>
      <c r="E19" s="43"/>
      <c r="F19" s="206"/>
      <c r="G19" s="206"/>
      <c r="H19" s="207"/>
      <c r="I19" s="191"/>
    </row>
    <row r="20" spans="1:9" ht="15.75" thickBot="1" x14ac:dyDescent="0.25">
      <c r="A20" s="4"/>
      <c r="B20" s="251"/>
      <c r="D20" s="142"/>
      <c r="E20" s="5">
        <f t="shared" si="0"/>
        <v>0</v>
      </c>
      <c r="F20" s="122"/>
      <c r="G20" s="122"/>
      <c r="H20" s="123"/>
      <c r="I20" s="119">
        <f>E20-D20</f>
        <v>0</v>
      </c>
    </row>
    <row r="21" spans="1:9" ht="15.75" thickBot="1" x14ac:dyDescent="0.25">
      <c r="A21" s="4"/>
      <c r="B21" s="213"/>
      <c r="C21" s="215"/>
      <c r="D21" s="142"/>
      <c r="E21" s="5">
        <f t="shared" si="0"/>
        <v>0</v>
      </c>
      <c r="F21" s="122"/>
      <c r="G21" s="122"/>
      <c r="H21" s="123"/>
      <c r="I21" s="119">
        <f>E21-D21</f>
        <v>0</v>
      </c>
    </row>
    <row r="22" spans="1:9" ht="15.75" thickBot="1" x14ac:dyDescent="0.25">
      <c r="A22" s="3"/>
      <c r="B22" s="79"/>
      <c r="C22" s="214"/>
      <c r="D22" s="141"/>
      <c r="E22" s="5">
        <f t="shared" si="0"/>
        <v>0</v>
      </c>
      <c r="F22" s="124"/>
      <c r="G22" s="124"/>
      <c r="H22" s="121"/>
      <c r="I22" s="119">
        <f>E22-D22</f>
        <v>0</v>
      </c>
    </row>
    <row r="23" spans="1:9" ht="15.75" thickBot="1" x14ac:dyDescent="0.25">
      <c r="A23" s="3"/>
      <c r="B23" s="79"/>
      <c r="C23" s="214"/>
      <c r="D23" s="141"/>
      <c r="E23" s="5">
        <f t="shared" si="0"/>
        <v>0</v>
      </c>
      <c r="F23" s="124"/>
      <c r="G23" s="124"/>
      <c r="H23" s="121"/>
      <c r="I23" s="119">
        <f>E23-D23</f>
        <v>0</v>
      </c>
    </row>
    <row r="24" spans="1:9" ht="15.75" thickBot="1" x14ac:dyDescent="0.25">
      <c r="A24" s="9" t="s">
        <v>9</v>
      </c>
      <c r="B24" s="78"/>
      <c r="C24" s="204"/>
      <c r="D24" s="205"/>
      <c r="E24" s="43"/>
      <c r="F24" s="206"/>
      <c r="G24" s="206"/>
      <c r="H24" s="207"/>
      <c r="I24" s="207"/>
    </row>
    <row r="25" spans="1:9" ht="15.75" thickBot="1" x14ac:dyDescent="0.25">
      <c r="A25" s="4"/>
      <c r="B25" s="78"/>
      <c r="C25" s="20"/>
      <c r="D25" s="82"/>
      <c r="E25" s="5">
        <f t="shared" si="0"/>
        <v>0</v>
      </c>
      <c r="F25" s="125"/>
      <c r="G25" s="125"/>
      <c r="H25" s="126"/>
      <c r="I25" s="119">
        <f>E25-D25</f>
        <v>0</v>
      </c>
    </row>
    <row r="26" spans="1:9" ht="15.75" thickBot="1" x14ac:dyDescent="0.25">
      <c r="A26" s="3"/>
      <c r="B26" s="79"/>
      <c r="C26" s="7"/>
      <c r="D26" s="141"/>
      <c r="E26" s="5">
        <f t="shared" si="0"/>
        <v>0</v>
      </c>
      <c r="F26" s="124"/>
      <c r="G26" s="124"/>
      <c r="H26" s="121"/>
      <c r="I26" s="119">
        <f>E26-D26</f>
        <v>0</v>
      </c>
    </row>
    <row r="27" spans="1:9" ht="26.25" thickBot="1" x14ac:dyDescent="0.25">
      <c r="A27" s="57" t="s">
        <v>10</v>
      </c>
      <c r="B27" s="63"/>
      <c r="C27" s="204"/>
      <c r="D27" s="205"/>
      <c r="E27" s="43"/>
      <c r="F27" s="206"/>
      <c r="G27" s="206"/>
      <c r="H27" s="207"/>
      <c r="I27" s="207"/>
    </row>
    <row r="28" spans="1:9" ht="15.75" thickBot="1" x14ac:dyDescent="0.25">
      <c r="A28" s="4"/>
      <c r="B28" s="78"/>
      <c r="C28" s="20"/>
      <c r="D28" s="82"/>
      <c r="E28" s="5">
        <f t="shared" si="0"/>
        <v>0</v>
      </c>
      <c r="F28" s="125"/>
      <c r="G28" s="125"/>
      <c r="H28" s="126"/>
      <c r="I28" s="119">
        <f>E28-D28</f>
        <v>0</v>
      </c>
    </row>
    <row r="29" spans="1:9" ht="15.75" thickBot="1" x14ac:dyDescent="0.25">
      <c r="A29" s="27" t="s">
        <v>11</v>
      </c>
      <c r="B29" s="14"/>
      <c r="C29" s="208"/>
      <c r="D29" s="209"/>
      <c r="E29" s="43"/>
      <c r="F29" s="210"/>
      <c r="G29" s="210"/>
      <c r="H29" s="211"/>
      <c r="I29" s="191"/>
    </row>
    <row r="30" spans="1:9" ht="15.75" thickBot="1" x14ac:dyDescent="0.25">
      <c r="A30" s="26"/>
      <c r="B30" s="96"/>
      <c r="C30" s="97"/>
      <c r="D30" s="143"/>
      <c r="E30" s="5">
        <f t="shared" si="0"/>
        <v>0</v>
      </c>
      <c r="F30" s="124"/>
      <c r="G30" s="124"/>
      <c r="H30" s="121"/>
      <c r="I30" s="119">
        <f>E30-D30</f>
        <v>0</v>
      </c>
    </row>
    <row r="31" spans="1:9" ht="15.75" thickBot="1" x14ac:dyDescent="0.25">
      <c r="A31" s="27" t="s">
        <v>12</v>
      </c>
      <c r="B31" s="14"/>
      <c r="C31" s="204"/>
      <c r="D31" s="205"/>
      <c r="E31" s="43"/>
      <c r="F31" s="212"/>
      <c r="G31" s="206"/>
      <c r="H31" s="207"/>
      <c r="I31" s="191"/>
    </row>
    <row r="32" spans="1:9" ht="15.75" thickBot="1" x14ac:dyDescent="0.25">
      <c r="A32" s="4"/>
      <c r="B32" s="78"/>
      <c r="C32" s="22"/>
      <c r="D32" s="144"/>
      <c r="E32" s="5">
        <f t="shared" si="0"/>
        <v>0</v>
      </c>
      <c r="F32" s="127"/>
      <c r="G32" s="221"/>
      <c r="H32" s="123"/>
      <c r="I32" s="119">
        <f>E32-D32</f>
        <v>0</v>
      </c>
    </row>
    <row r="33" spans="1:12" ht="15.75" thickBot="1" x14ac:dyDescent="0.25">
      <c r="A33" s="23"/>
      <c r="B33" s="39"/>
      <c r="C33" s="24"/>
      <c r="D33" s="141"/>
      <c r="E33" s="5">
        <f t="shared" si="0"/>
        <v>0</v>
      </c>
      <c r="F33" s="128"/>
      <c r="G33" s="129"/>
      <c r="H33" s="130"/>
      <c r="I33" s="119">
        <f>E33-D33</f>
        <v>0</v>
      </c>
    </row>
    <row r="34" spans="1:12" ht="77.25" thickBot="1" x14ac:dyDescent="0.25">
      <c r="A34" s="287" t="s">
        <v>13</v>
      </c>
      <c r="B34" s="80"/>
      <c r="C34" s="162"/>
      <c r="D34" s="202"/>
      <c r="E34" s="203"/>
      <c r="F34" s="60" t="s">
        <v>14</v>
      </c>
      <c r="G34" s="60" t="s">
        <v>35</v>
      </c>
      <c r="H34" s="60" t="s">
        <v>36</v>
      </c>
      <c r="I34" s="222" t="s">
        <v>44</v>
      </c>
    </row>
    <row r="35" spans="1:12" ht="15.75" thickBot="1" x14ac:dyDescent="0.25">
      <c r="A35" s="288"/>
      <c r="B35" s="75"/>
      <c r="C35" s="25" t="s">
        <v>15</v>
      </c>
      <c r="D35" s="137">
        <f>SUM(D36:D36)</f>
        <v>0</v>
      </c>
      <c r="E35" s="137">
        <f>SUM(E36:E36)</f>
        <v>0</v>
      </c>
      <c r="F35" s="178">
        <f>SUM(F36:F36)</f>
        <v>0</v>
      </c>
      <c r="G35" s="178">
        <f>SUM(G36:G36)</f>
        <v>0</v>
      </c>
      <c r="H35" s="178">
        <f>SUM(H36:H36)</f>
        <v>0</v>
      </c>
      <c r="I35" s="119">
        <f>E35-D35</f>
        <v>0</v>
      </c>
    </row>
    <row r="36" spans="1:12" ht="15.75" thickBot="1" x14ac:dyDescent="0.25">
      <c r="A36" s="26"/>
      <c r="B36" s="110"/>
      <c r="C36" s="25"/>
      <c r="D36" s="145"/>
      <c r="E36" s="5">
        <f t="shared" ref="E36" si="1">SUM(F36:H36)</f>
        <v>0</v>
      </c>
      <c r="F36" s="28"/>
      <c r="G36" s="29"/>
      <c r="H36" s="28"/>
      <c r="I36" s="119">
        <f>E36-D36</f>
        <v>0</v>
      </c>
    </row>
    <row r="37" spans="1:12" ht="15.75" thickBot="1" x14ac:dyDescent="0.25">
      <c r="A37" s="68" t="s">
        <v>16</v>
      </c>
      <c r="B37" s="68"/>
      <c r="C37" s="67"/>
      <c r="D37" s="245">
        <f>SUM(D13:D33)+D35</f>
        <v>0</v>
      </c>
      <c r="E37" s="245">
        <f>+F37+G37+H37</f>
        <v>0</v>
      </c>
      <c r="F37" s="246">
        <f t="shared" ref="F37" si="2">SUM(F13:F33)+F35</f>
        <v>0</v>
      </c>
      <c r="G37" s="246">
        <f>SUM(G13:G33)+G35</f>
        <v>0</v>
      </c>
      <c r="H37" s="246">
        <f>SUM(H13:H33)+H35</f>
        <v>0</v>
      </c>
      <c r="I37" s="247">
        <f>E37-D37</f>
        <v>0</v>
      </c>
    </row>
    <row r="38" spans="1:12" ht="15.6" customHeight="1" thickBot="1" x14ac:dyDescent="0.25">
      <c r="A38" s="289" t="s">
        <v>17</v>
      </c>
      <c r="B38" s="76"/>
      <c r="C38" s="324" t="s">
        <v>1</v>
      </c>
      <c r="D38" s="326" t="s">
        <v>6</v>
      </c>
      <c r="E38" s="327"/>
      <c r="F38" s="327"/>
      <c r="G38" s="327"/>
      <c r="H38" s="327"/>
      <c r="I38" s="328"/>
    </row>
    <row r="39" spans="1:12" ht="39" thickBot="1" x14ac:dyDescent="0.25">
      <c r="A39" s="290"/>
      <c r="B39" s="300" t="s">
        <v>31</v>
      </c>
      <c r="C39" s="325"/>
      <c r="D39" s="146" t="s">
        <v>86</v>
      </c>
      <c r="E39" s="138" t="s">
        <v>4</v>
      </c>
      <c r="F39" s="61" t="s">
        <v>2</v>
      </c>
      <c r="G39" s="61" t="s">
        <v>37</v>
      </c>
      <c r="H39" s="62" t="s">
        <v>38</v>
      </c>
      <c r="I39" s="222" t="s">
        <v>44</v>
      </c>
      <c r="K39" s="233"/>
      <c r="L39" s="233"/>
    </row>
    <row r="40" spans="1:12" ht="51.75" thickBot="1" x14ac:dyDescent="0.25">
      <c r="A40" s="92" t="s">
        <v>82</v>
      </c>
      <c r="B40" s="301"/>
      <c r="C40" s="177" t="s">
        <v>32</v>
      </c>
      <c r="D40" s="177">
        <f>SUM(D41:D48)</f>
        <v>0</v>
      </c>
      <c r="E40" s="139">
        <v>0</v>
      </c>
      <c r="F40" s="139">
        <f t="shared" ref="F40" si="3">IF(SUM(F41:F48)&gt;15,"15",SUM(F41:F48))</f>
        <v>0</v>
      </c>
      <c r="G40" s="139">
        <f>IF(F40&gt;=15,"0",IF(SUM(G41:G48)+F40&gt;15,ABS(F40-15),SUM(G41:G48)))</f>
        <v>0</v>
      </c>
      <c r="H40" s="139">
        <v>0</v>
      </c>
      <c r="I40" s="119">
        <f t="shared" ref="I40:I71" si="4">E40-D40</f>
        <v>0</v>
      </c>
    </row>
    <row r="41" spans="1:12" ht="15.75" thickBot="1" x14ac:dyDescent="0.25">
      <c r="A41" s="4"/>
      <c r="B41" s="256"/>
      <c r="C41" s="252"/>
      <c r="D41" s="147"/>
      <c r="E41" s="5"/>
      <c r="F41" s="32"/>
      <c r="G41" s="32"/>
      <c r="H41" s="32"/>
      <c r="I41" s="119">
        <f t="shared" si="4"/>
        <v>0</v>
      </c>
    </row>
    <row r="42" spans="1:12" ht="15.75" thickBot="1" x14ac:dyDescent="0.25">
      <c r="A42" s="4"/>
      <c r="B42" s="256"/>
      <c r="C42" s="31"/>
      <c r="D42" s="147"/>
      <c r="E42" s="5"/>
      <c r="F42" s="33"/>
      <c r="G42" s="33"/>
      <c r="H42" s="33"/>
      <c r="I42" s="119">
        <f t="shared" si="4"/>
        <v>0</v>
      </c>
    </row>
    <row r="43" spans="1:12" ht="15.75" thickBot="1" x14ac:dyDescent="0.25">
      <c r="A43" s="4"/>
      <c r="B43" s="257"/>
      <c r="C43" s="31"/>
      <c r="D43" s="147"/>
      <c r="E43" s="5"/>
      <c r="F43" s="33"/>
      <c r="G43" s="33"/>
      <c r="H43" s="33"/>
      <c r="I43" s="119">
        <f t="shared" si="4"/>
        <v>0</v>
      </c>
    </row>
    <row r="44" spans="1:12" ht="15.75" thickBot="1" x14ac:dyDescent="0.25">
      <c r="A44" s="4"/>
      <c r="B44" s="257"/>
      <c r="C44" s="31"/>
      <c r="D44" s="147"/>
      <c r="E44" s="5"/>
      <c r="F44" s="104"/>
      <c r="G44" s="33"/>
      <c r="H44" s="33"/>
      <c r="I44" s="119">
        <f t="shared" si="4"/>
        <v>0</v>
      </c>
    </row>
    <row r="45" spans="1:12" ht="15.75" thickBot="1" x14ac:dyDescent="0.25">
      <c r="A45" s="70"/>
      <c r="B45" s="257"/>
      <c r="C45" s="31"/>
      <c r="D45" s="147"/>
      <c r="E45" s="5"/>
      <c r="F45" s="33"/>
      <c r="G45" s="33"/>
      <c r="H45" s="33"/>
      <c r="I45" s="119">
        <f t="shared" si="4"/>
        <v>0</v>
      </c>
    </row>
    <row r="46" spans="1:12" ht="15.75" thickBot="1" x14ac:dyDescent="0.25">
      <c r="A46" s="70"/>
      <c r="B46" s="257"/>
      <c r="C46" s="31"/>
      <c r="D46" s="147"/>
      <c r="E46" s="5"/>
      <c r="F46" s="2"/>
      <c r="G46" s="32"/>
      <c r="H46" s="32"/>
      <c r="I46" s="119">
        <f t="shared" si="4"/>
        <v>0</v>
      </c>
    </row>
    <row r="47" spans="1:12" ht="15.75" thickBot="1" x14ac:dyDescent="0.25">
      <c r="A47" s="70"/>
      <c r="B47" s="257"/>
      <c r="C47" s="31"/>
      <c r="D47" s="147"/>
      <c r="E47" s="5">
        <f t="shared" ref="E47:E107" si="5">+F47+G47+H47</f>
        <v>0</v>
      </c>
      <c r="F47" s="4"/>
      <c r="G47" s="4"/>
      <c r="H47" s="4"/>
      <c r="I47" s="119">
        <f t="shared" si="4"/>
        <v>0</v>
      </c>
    </row>
    <row r="48" spans="1:12" ht="15.75" thickBot="1" x14ac:dyDescent="0.25">
      <c r="A48" s="70"/>
      <c r="B48" s="257"/>
      <c r="C48" s="31"/>
      <c r="D48" s="147"/>
      <c r="E48" s="5">
        <f t="shared" si="5"/>
        <v>0</v>
      </c>
      <c r="F48" s="4"/>
      <c r="G48" s="4"/>
      <c r="H48" s="4"/>
      <c r="I48" s="119">
        <f t="shared" si="4"/>
        <v>0</v>
      </c>
    </row>
    <row r="49" spans="1:9" ht="39" thickBot="1" x14ac:dyDescent="0.25">
      <c r="A49" s="93" t="s">
        <v>41</v>
      </c>
      <c r="B49" s="14" t="s">
        <v>31</v>
      </c>
      <c r="C49" s="201" t="s">
        <v>1</v>
      </c>
      <c r="D49" s="139">
        <f>SUM(D50:D51)</f>
        <v>0</v>
      </c>
      <c r="E49" s="139">
        <f>SUM(E50:E51)</f>
        <v>0</v>
      </c>
      <c r="F49" s="73">
        <f>F50+F51</f>
        <v>0</v>
      </c>
      <c r="G49" s="73">
        <f>SUM(G50:G51)</f>
        <v>0</v>
      </c>
      <c r="H49" s="73">
        <f>SUM(H50:H51)</f>
        <v>0</v>
      </c>
      <c r="I49" s="119">
        <f t="shared" si="4"/>
        <v>0</v>
      </c>
    </row>
    <row r="50" spans="1:9" ht="15.75" thickBot="1" x14ac:dyDescent="0.25">
      <c r="A50" s="4"/>
      <c r="B50" s="4"/>
      <c r="C50" s="36"/>
      <c r="D50" s="16"/>
      <c r="E50" s="5">
        <f t="shared" si="5"/>
        <v>0</v>
      </c>
      <c r="F50" s="4"/>
      <c r="G50" s="4"/>
      <c r="H50" s="4"/>
      <c r="I50" s="119">
        <f t="shared" si="4"/>
        <v>0</v>
      </c>
    </row>
    <row r="51" spans="1:9" ht="15.75" thickBot="1" x14ac:dyDescent="0.25">
      <c r="A51" s="174"/>
      <c r="B51" s="175"/>
      <c r="C51" s="174"/>
      <c r="D51" s="148"/>
      <c r="E51" s="5">
        <f t="shared" si="5"/>
        <v>0</v>
      </c>
      <c r="F51" s="37"/>
      <c r="G51" s="37"/>
      <c r="H51" s="37"/>
      <c r="I51" s="119">
        <f t="shared" si="4"/>
        <v>0</v>
      </c>
    </row>
    <row r="52" spans="1:9" ht="48" thickBot="1" x14ac:dyDescent="0.3">
      <c r="A52" s="227" t="s">
        <v>98</v>
      </c>
      <c r="B52" s="9" t="s">
        <v>31</v>
      </c>
      <c r="C52" s="199"/>
      <c r="D52" s="38">
        <f>SUM(D53:D57)</f>
        <v>0</v>
      </c>
      <c r="E52" s="38">
        <f>SUM(E53:E57)</f>
        <v>0</v>
      </c>
      <c r="F52" s="38">
        <f>SUM(F53:F57)</f>
        <v>0</v>
      </c>
      <c r="G52" s="38">
        <f>SUM(G53:G57)</f>
        <v>0</v>
      </c>
      <c r="H52" s="38">
        <f>SUM(H53:H57)</f>
        <v>0</v>
      </c>
      <c r="I52" s="119">
        <f t="shared" si="4"/>
        <v>0</v>
      </c>
    </row>
    <row r="53" spans="1:9" ht="15.75" thickBot="1" x14ac:dyDescent="0.25">
      <c r="A53" s="103"/>
      <c r="B53" s="259"/>
      <c r="C53" s="35"/>
      <c r="D53" s="149"/>
      <c r="E53" s="5">
        <f t="shared" si="5"/>
        <v>0</v>
      </c>
      <c r="F53" s="104"/>
      <c r="G53" s="33"/>
      <c r="H53" s="33"/>
      <c r="I53" s="119">
        <f t="shared" si="4"/>
        <v>0</v>
      </c>
    </row>
    <row r="54" spans="1:9" ht="15.75" thickBot="1" x14ac:dyDescent="0.25">
      <c r="A54" s="103"/>
      <c r="B54" s="81"/>
      <c r="C54" s="35"/>
      <c r="D54" s="149"/>
      <c r="E54" s="5">
        <f t="shared" si="5"/>
        <v>0</v>
      </c>
      <c r="F54" s="33"/>
      <c r="G54" s="33"/>
      <c r="H54" s="33"/>
      <c r="I54" s="119">
        <f t="shared" si="4"/>
        <v>0</v>
      </c>
    </row>
    <row r="55" spans="1:9" ht="15.75" thickBot="1" x14ac:dyDescent="0.25">
      <c r="A55" s="103"/>
      <c r="B55" s="82"/>
      <c r="C55" s="35"/>
      <c r="D55" s="157"/>
      <c r="E55" s="5">
        <f t="shared" si="5"/>
        <v>0</v>
      </c>
      <c r="F55" s="33"/>
      <c r="G55" s="33"/>
      <c r="H55" s="33"/>
      <c r="I55" s="119">
        <f t="shared" si="4"/>
        <v>0</v>
      </c>
    </row>
    <row r="56" spans="1:9" ht="15.75" thickBot="1" x14ac:dyDescent="0.25">
      <c r="A56" s="103"/>
      <c r="B56" s="81"/>
      <c r="C56" s="35"/>
      <c r="D56" s="156"/>
      <c r="E56" s="5">
        <f t="shared" si="5"/>
        <v>0</v>
      </c>
      <c r="F56" s="33"/>
      <c r="G56" s="33"/>
      <c r="H56" s="33"/>
      <c r="I56" s="119">
        <f t="shared" si="4"/>
        <v>0</v>
      </c>
    </row>
    <row r="57" spans="1:9" ht="15.75" thickBot="1" x14ac:dyDescent="0.25">
      <c r="A57" s="217"/>
      <c r="B57" s="89"/>
      <c r="C57" s="35"/>
      <c r="D57" s="156"/>
      <c r="E57" s="5">
        <f t="shared" si="5"/>
        <v>0</v>
      </c>
      <c r="F57" s="33"/>
      <c r="G57" s="33"/>
      <c r="H57" s="33"/>
      <c r="I57" s="119">
        <f t="shared" si="4"/>
        <v>0</v>
      </c>
    </row>
    <row r="58" spans="1:9" ht="15.75" thickBot="1" x14ac:dyDescent="0.25">
      <c r="A58" s="9" t="s">
        <v>33</v>
      </c>
      <c r="B58" s="9" t="s">
        <v>31</v>
      </c>
      <c r="C58" s="200" t="s">
        <v>34</v>
      </c>
      <c r="D58" s="176">
        <f>SUM(D59:D72)</f>
        <v>0</v>
      </c>
      <c r="E58" s="30">
        <f>IF(SUM(E59:E72)&gt;10,"10",SUM(E59:E72))</f>
        <v>0</v>
      </c>
      <c r="F58" s="139">
        <f>IF(SUM(F59:F72)&gt;10,"10",SUM(F59:F72))</f>
        <v>0</v>
      </c>
      <c r="G58" s="139">
        <f>IF(F58&gt;=10,"0",IF(SUM(G59:G72)+F58&gt;10,ABS(F58-10),SUM(G59:G72)))</f>
        <v>0</v>
      </c>
      <c r="H58" s="139">
        <f>IF(F58+G58&gt;=10,"0",IF(SUM(H59:H66)+F58+G58&gt;10,ABS(F58+G58-10),SUM(H59:H66)))</f>
        <v>0</v>
      </c>
      <c r="I58" s="119">
        <f t="shared" si="4"/>
        <v>0</v>
      </c>
    </row>
    <row r="59" spans="1:9" ht="15.75" thickBot="1" x14ac:dyDescent="0.25">
      <c r="A59" s="4"/>
      <c r="B59" s="236"/>
      <c r="C59" s="41"/>
      <c r="D59" s="41"/>
      <c r="E59" s="5">
        <f t="shared" si="5"/>
        <v>0</v>
      </c>
      <c r="F59" s="42"/>
      <c r="G59" s="42"/>
      <c r="H59" s="42"/>
      <c r="I59" s="119">
        <f t="shared" si="4"/>
        <v>0</v>
      </c>
    </row>
    <row r="60" spans="1:9" ht="15.75" thickBot="1" x14ac:dyDescent="0.25">
      <c r="A60" s="69"/>
      <c r="B60" s="237"/>
      <c r="C60" s="41"/>
      <c r="D60" s="41"/>
      <c r="E60" s="5">
        <f t="shared" si="5"/>
        <v>0</v>
      </c>
      <c r="F60" s="42"/>
      <c r="G60" s="42"/>
      <c r="H60" s="42"/>
      <c r="I60" s="119">
        <f t="shared" si="4"/>
        <v>0</v>
      </c>
    </row>
    <row r="61" spans="1:9" ht="15.75" thickBot="1" x14ac:dyDescent="0.25">
      <c r="A61" s="69"/>
      <c r="B61" s="237"/>
      <c r="C61" s="41"/>
      <c r="D61" s="41"/>
      <c r="E61" s="5">
        <f t="shared" si="5"/>
        <v>0</v>
      </c>
      <c r="F61" s="42"/>
      <c r="G61" s="42"/>
      <c r="H61" s="42"/>
      <c r="I61" s="119">
        <f t="shared" si="4"/>
        <v>0</v>
      </c>
    </row>
    <row r="62" spans="1:9" ht="15.75" thickBot="1" x14ac:dyDescent="0.25">
      <c r="A62" s="69"/>
      <c r="B62" s="237"/>
      <c r="C62" s="41"/>
      <c r="D62" s="41"/>
      <c r="E62" s="5">
        <f t="shared" si="5"/>
        <v>0</v>
      </c>
      <c r="F62" s="42"/>
      <c r="G62" s="42"/>
      <c r="H62" s="42"/>
      <c r="I62" s="119">
        <f t="shared" si="4"/>
        <v>0</v>
      </c>
    </row>
    <row r="63" spans="1:9" ht="15.75" thickBot="1" x14ac:dyDescent="0.25">
      <c r="A63" s="69"/>
      <c r="B63" s="237"/>
      <c r="C63" s="41"/>
      <c r="D63" s="41"/>
      <c r="E63" s="5">
        <f t="shared" si="5"/>
        <v>0</v>
      </c>
      <c r="F63" s="42"/>
      <c r="G63" s="42"/>
      <c r="H63" s="42"/>
      <c r="I63" s="119">
        <f t="shared" si="4"/>
        <v>0</v>
      </c>
    </row>
    <row r="64" spans="1:9" ht="15.75" thickBot="1" x14ac:dyDescent="0.25">
      <c r="A64" s="69"/>
      <c r="B64" s="237"/>
      <c r="C64" s="41"/>
      <c r="D64" s="41"/>
      <c r="E64" s="5">
        <f t="shared" si="5"/>
        <v>0</v>
      </c>
      <c r="F64" s="106"/>
      <c r="G64" s="42"/>
      <c r="H64" s="42"/>
      <c r="I64" s="119">
        <f t="shared" si="4"/>
        <v>0</v>
      </c>
    </row>
    <row r="65" spans="1:9" ht="15.75" thickBot="1" x14ac:dyDescent="0.25">
      <c r="A65" s="69"/>
      <c r="B65" s="237"/>
      <c r="C65" s="41"/>
      <c r="D65" s="41"/>
      <c r="E65" s="5">
        <f t="shared" si="5"/>
        <v>0</v>
      </c>
      <c r="F65" s="107"/>
      <c r="G65" s="42"/>
      <c r="H65" s="42"/>
      <c r="I65" s="119">
        <f t="shared" si="4"/>
        <v>0</v>
      </c>
    </row>
    <row r="66" spans="1:9" ht="15.75" thickBot="1" x14ac:dyDescent="0.25">
      <c r="A66" s="69"/>
      <c r="B66" s="237"/>
      <c r="C66" s="41"/>
      <c r="D66" s="41"/>
      <c r="E66" s="5">
        <f t="shared" si="5"/>
        <v>0</v>
      </c>
      <c r="F66" s="107"/>
      <c r="G66" s="42"/>
      <c r="H66" s="42"/>
      <c r="I66" s="119">
        <f t="shared" si="4"/>
        <v>0</v>
      </c>
    </row>
    <row r="67" spans="1:9" ht="15.75" thickBot="1" x14ac:dyDescent="0.25">
      <c r="A67" s="69"/>
      <c r="B67" s="237"/>
      <c r="C67" s="41"/>
      <c r="D67" s="41"/>
      <c r="E67" s="5">
        <f t="shared" si="5"/>
        <v>0</v>
      </c>
      <c r="F67" s="107"/>
      <c r="G67" s="42"/>
      <c r="H67" s="42"/>
      <c r="I67" s="119">
        <f t="shared" si="4"/>
        <v>0</v>
      </c>
    </row>
    <row r="68" spans="1:9" ht="15.75" thickBot="1" x14ac:dyDescent="0.25">
      <c r="A68" s="69"/>
      <c r="B68" s="237"/>
      <c r="C68" s="41"/>
      <c r="D68" s="41"/>
      <c r="E68" s="5">
        <f t="shared" si="5"/>
        <v>0</v>
      </c>
      <c r="F68" s="107"/>
      <c r="G68" s="42"/>
      <c r="H68" s="42"/>
      <c r="I68" s="119">
        <f t="shared" si="4"/>
        <v>0</v>
      </c>
    </row>
    <row r="69" spans="1:9" ht="15.75" thickBot="1" x14ac:dyDescent="0.25">
      <c r="A69" s="69"/>
      <c r="B69" s="237"/>
      <c r="C69" s="41"/>
      <c r="D69" s="41"/>
      <c r="E69" s="5">
        <f t="shared" si="5"/>
        <v>0</v>
      </c>
      <c r="F69" s="108"/>
      <c r="G69" s="42"/>
      <c r="H69" s="42"/>
      <c r="I69" s="119">
        <f t="shared" si="4"/>
        <v>0</v>
      </c>
    </row>
    <row r="70" spans="1:9" ht="15.75" thickBot="1" x14ac:dyDescent="0.25">
      <c r="A70" s="105"/>
      <c r="B70" s="237"/>
      <c r="C70" s="41"/>
      <c r="D70" s="41"/>
      <c r="E70" s="5">
        <f t="shared" si="5"/>
        <v>0</v>
      </c>
      <c r="F70" s="238"/>
      <c r="G70" s="42"/>
      <c r="H70" s="42"/>
      <c r="I70" s="119">
        <f t="shared" si="4"/>
        <v>0</v>
      </c>
    </row>
    <row r="71" spans="1:9" ht="15.75" thickBot="1" x14ac:dyDescent="0.25">
      <c r="A71" s="105"/>
      <c r="B71" s="237"/>
      <c r="C71" s="41"/>
      <c r="D71" s="41"/>
      <c r="E71" s="5">
        <f t="shared" si="5"/>
        <v>0</v>
      </c>
      <c r="F71" s="108"/>
      <c r="G71" s="42"/>
      <c r="H71" s="42"/>
      <c r="I71" s="119">
        <f t="shared" si="4"/>
        <v>0</v>
      </c>
    </row>
    <row r="72" spans="1:9" ht="15.75" thickBot="1" x14ac:dyDescent="0.25">
      <c r="A72" s="69"/>
      <c r="B72" s="9"/>
      <c r="C72" s="41"/>
      <c r="D72" s="41"/>
      <c r="E72" s="5">
        <f t="shared" si="5"/>
        <v>0</v>
      </c>
      <c r="F72" s="42"/>
      <c r="G72" s="42"/>
      <c r="H72" s="42"/>
      <c r="I72" s="119">
        <f t="shared" ref="I72:I105" si="6">E72-D72</f>
        <v>0</v>
      </c>
    </row>
    <row r="73" spans="1:9" ht="39" thickBot="1" x14ac:dyDescent="0.25">
      <c r="A73" s="216" t="s">
        <v>99</v>
      </c>
      <c r="B73" s="9" t="s">
        <v>31</v>
      </c>
      <c r="C73" s="200"/>
      <c r="D73" s="43">
        <f>SUM(D74:D80)</f>
        <v>0</v>
      </c>
      <c r="E73" s="43">
        <f>SUM(E74:E80)</f>
        <v>0</v>
      </c>
      <c r="F73" s="43">
        <f t="shared" ref="F73:H73" si="7">SUM(F74:F80)</f>
        <v>0</v>
      </c>
      <c r="G73" s="43">
        <f t="shared" si="7"/>
        <v>0</v>
      </c>
      <c r="H73" s="43">
        <f t="shared" si="7"/>
        <v>0</v>
      </c>
      <c r="I73" s="119">
        <f t="shared" si="6"/>
        <v>0</v>
      </c>
    </row>
    <row r="74" spans="1:9" ht="15.75" thickBot="1" x14ac:dyDescent="0.25">
      <c r="A74" s="4"/>
      <c r="B74" s="69"/>
      <c r="C74" s="41"/>
      <c r="D74" s="17"/>
      <c r="E74" s="5">
        <f t="shared" si="5"/>
        <v>0</v>
      </c>
      <c r="F74" s="17"/>
      <c r="G74" s="17"/>
      <c r="H74" s="17"/>
      <c r="I74" s="119">
        <f t="shared" si="6"/>
        <v>0</v>
      </c>
    </row>
    <row r="75" spans="1:9" ht="15.75" thickBot="1" x14ac:dyDescent="0.25">
      <c r="A75" s="4"/>
      <c r="B75" s="69"/>
      <c r="C75" s="41"/>
      <c r="D75" s="17"/>
      <c r="E75" s="5">
        <f t="shared" si="5"/>
        <v>0</v>
      </c>
      <c r="F75" s="17"/>
      <c r="G75" s="17"/>
      <c r="H75" s="17"/>
      <c r="I75" s="119">
        <f t="shared" si="6"/>
        <v>0</v>
      </c>
    </row>
    <row r="76" spans="1:9" ht="15.75" thickBot="1" x14ac:dyDescent="0.25">
      <c r="A76" s="4"/>
      <c r="B76" s="69"/>
      <c r="C76" s="41"/>
      <c r="D76" s="17"/>
      <c r="E76" s="5">
        <f t="shared" si="5"/>
        <v>0</v>
      </c>
      <c r="F76" s="17"/>
      <c r="G76" s="17"/>
      <c r="H76" s="17"/>
      <c r="I76" s="119">
        <f t="shared" si="6"/>
        <v>0</v>
      </c>
    </row>
    <row r="77" spans="1:9" ht="15.75" thickBot="1" x14ac:dyDescent="0.25">
      <c r="A77" s="4"/>
      <c r="B77" s="69"/>
      <c r="C77" s="41"/>
      <c r="D77" s="17"/>
      <c r="E77" s="5">
        <f t="shared" si="5"/>
        <v>0</v>
      </c>
      <c r="F77" s="17"/>
      <c r="G77" s="17"/>
      <c r="H77" s="17"/>
      <c r="I77" s="119">
        <f t="shared" si="6"/>
        <v>0</v>
      </c>
    </row>
    <row r="78" spans="1:9" ht="15.75" thickBot="1" x14ac:dyDescent="0.25">
      <c r="A78" s="4"/>
      <c r="B78" s="69"/>
      <c r="C78" s="41"/>
      <c r="D78" s="17"/>
      <c r="E78" s="5">
        <f t="shared" si="5"/>
        <v>0</v>
      </c>
      <c r="F78" s="17"/>
      <c r="G78" s="17"/>
      <c r="H78" s="17"/>
      <c r="I78" s="119">
        <f t="shared" si="6"/>
        <v>0</v>
      </c>
    </row>
    <row r="79" spans="1:9" ht="15.75" thickBot="1" x14ac:dyDescent="0.25">
      <c r="A79" s="4"/>
      <c r="B79" s="69"/>
      <c r="C79" s="41"/>
      <c r="D79" s="17"/>
      <c r="E79" s="5">
        <f t="shared" si="5"/>
        <v>0</v>
      </c>
      <c r="F79" s="17"/>
      <c r="G79" s="17"/>
      <c r="H79" s="17"/>
      <c r="I79" s="119">
        <f t="shared" si="6"/>
        <v>0</v>
      </c>
    </row>
    <row r="80" spans="1:9" ht="15.75" thickBot="1" x14ac:dyDescent="0.25">
      <c r="A80" s="69"/>
      <c r="B80" s="69"/>
      <c r="C80" s="41"/>
      <c r="D80" s="41"/>
      <c r="E80" s="5">
        <f t="shared" si="5"/>
        <v>0</v>
      </c>
      <c r="F80" s="42"/>
      <c r="G80" s="42"/>
      <c r="H80" s="42"/>
      <c r="I80" s="119">
        <f t="shared" si="6"/>
        <v>0</v>
      </c>
    </row>
    <row r="81" spans="1:9" ht="26.25" thickBot="1" x14ac:dyDescent="0.25">
      <c r="A81" s="351" t="s">
        <v>100</v>
      </c>
      <c r="B81" s="9" t="s">
        <v>31</v>
      </c>
      <c r="C81" s="198"/>
      <c r="D81" s="43">
        <f>SUM(D82:D83)</f>
        <v>0</v>
      </c>
      <c r="E81" s="43">
        <f>SUM(E82:E83)</f>
        <v>0</v>
      </c>
      <c r="F81" s="43">
        <f t="shared" ref="F81:H81" si="8">SUM(F82:F83)</f>
        <v>0</v>
      </c>
      <c r="G81" s="43">
        <f t="shared" si="8"/>
        <v>0</v>
      </c>
      <c r="H81" s="43">
        <f t="shared" si="8"/>
        <v>0</v>
      </c>
      <c r="I81" s="119">
        <f t="shared" si="6"/>
        <v>0</v>
      </c>
    </row>
    <row r="82" spans="1:9" ht="15.75" thickBot="1" x14ac:dyDescent="0.25">
      <c r="A82" s="4"/>
      <c r="B82" s="9"/>
      <c r="C82" s="42"/>
      <c r="D82" s="42"/>
      <c r="E82" s="5">
        <f t="shared" si="5"/>
        <v>0</v>
      </c>
      <c r="F82" s="17"/>
      <c r="G82" s="17"/>
      <c r="H82" s="17"/>
      <c r="I82" s="119">
        <f t="shared" si="6"/>
        <v>0</v>
      </c>
    </row>
    <row r="83" spans="1:9" ht="15.75" thickBot="1" x14ac:dyDescent="0.25">
      <c r="A83" s="69"/>
      <c r="B83" s="40"/>
      <c r="C83" s="42"/>
      <c r="D83" s="42"/>
      <c r="E83" s="5">
        <f t="shared" si="5"/>
        <v>0</v>
      </c>
      <c r="F83" s="42"/>
      <c r="G83" s="42"/>
      <c r="H83" s="42"/>
      <c r="I83" s="119">
        <f t="shared" si="6"/>
        <v>0</v>
      </c>
    </row>
    <row r="84" spans="1:9" ht="39" thickBot="1" x14ac:dyDescent="0.25">
      <c r="A84" s="216" t="s">
        <v>101</v>
      </c>
      <c r="B84" s="9" t="s">
        <v>31</v>
      </c>
      <c r="C84" s="199" t="s">
        <v>43</v>
      </c>
      <c r="D84" s="43">
        <f>SUM(D85:D89)</f>
        <v>0</v>
      </c>
      <c r="E84" s="43">
        <f>SUM(E85:E89)</f>
        <v>0</v>
      </c>
      <c r="F84" s="43">
        <f>SUM(F85:F89)</f>
        <v>0</v>
      </c>
      <c r="G84" s="43">
        <f>SUM(G85:G89)</f>
        <v>0</v>
      </c>
      <c r="H84" s="43">
        <f>SUM(H85:H89)</f>
        <v>0</v>
      </c>
      <c r="I84" s="119">
        <f t="shared" si="6"/>
        <v>0</v>
      </c>
    </row>
    <row r="85" spans="1:9" ht="15.75" thickBot="1" x14ac:dyDescent="0.25">
      <c r="A85" s="69"/>
      <c r="B85" s="83"/>
      <c r="C85" s="35"/>
      <c r="D85" s="149"/>
      <c r="E85" s="5"/>
      <c r="F85" s="33"/>
      <c r="G85" s="33"/>
      <c r="H85" s="33"/>
      <c r="I85" s="119">
        <f t="shared" si="6"/>
        <v>0</v>
      </c>
    </row>
    <row r="86" spans="1:9" ht="15.75" thickBot="1" x14ac:dyDescent="0.25">
      <c r="A86" s="69"/>
      <c r="B86" s="83"/>
      <c r="C86" s="35"/>
      <c r="D86" s="149"/>
      <c r="E86" s="5"/>
      <c r="F86" s="33"/>
      <c r="G86" s="33"/>
      <c r="H86" s="33"/>
      <c r="I86" s="119">
        <f t="shared" si="6"/>
        <v>0</v>
      </c>
    </row>
    <row r="87" spans="1:9" ht="15.75" thickBot="1" x14ac:dyDescent="0.25">
      <c r="A87" s="69"/>
      <c r="B87" s="83"/>
      <c r="C87" s="35"/>
      <c r="D87" s="149"/>
      <c r="E87" s="5"/>
      <c r="F87" s="266"/>
      <c r="G87" s="33"/>
      <c r="H87" s="33"/>
      <c r="I87" s="119"/>
    </row>
    <row r="88" spans="1:9" ht="15.75" thickBot="1" x14ac:dyDescent="0.25">
      <c r="A88" s="69"/>
      <c r="B88" s="83"/>
      <c r="C88" s="35"/>
      <c r="D88" s="149"/>
      <c r="E88" s="5"/>
      <c r="F88" s="266"/>
      <c r="G88" s="33"/>
      <c r="H88" s="33"/>
      <c r="I88" s="119"/>
    </row>
    <row r="89" spans="1:9" ht="15.75" thickBot="1" x14ac:dyDescent="0.25">
      <c r="A89" s="69"/>
      <c r="B89" s="83"/>
      <c r="C89" s="35"/>
      <c r="D89" s="149"/>
      <c r="E89" s="5"/>
      <c r="F89" s="2"/>
      <c r="G89" s="32"/>
      <c r="H89" s="32"/>
      <c r="I89" s="119">
        <f t="shared" si="6"/>
        <v>0</v>
      </c>
    </row>
    <row r="90" spans="1:9" ht="26.25" thickBot="1" x14ac:dyDescent="0.25">
      <c r="A90" s="58" t="s">
        <v>42</v>
      </c>
      <c r="B90" s="9" t="s">
        <v>31</v>
      </c>
      <c r="C90" s="197" t="s">
        <v>95</v>
      </c>
      <c r="D90" s="43">
        <f>SUM(D91:D97)</f>
        <v>0</v>
      </c>
      <c r="E90" s="43">
        <f>SUM(E91:E97)</f>
        <v>0</v>
      </c>
      <c r="F90" s="43">
        <f t="shared" ref="F90:H90" si="9">SUM(F91:F97)</f>
        <v>0</v>
      </c>
      <c r="G90" s="43">
        <f t="shared" si="9"/>
        <v>0</v>
      </c>
      <c r="H90" s="43">
        <f t="shared" si="9"/>
        <v>0</v>
      </c>
      <c r="I90" s="119">
        <f t="shared" si="6"/>
        <v>0</v>
      </c>
    </row>
    <row r="91" spans="1:9" ht="15.75" thickBot="1" x14ac:dyDescent="0.25">
      <c r="A91" s="111"/>
      <c r="B91" s="81"/>
      <c r="C91" s="114"/>
      <c r="D91" s="150"/>
      <c r="E91" s="5"/>
      <c r="F91" s="115"/>
      <c r="G91" s="115"/>
      <c r="H91" s="115"/>
      <c r="I91" s="119">
        <f t="shared" si="6"/>
        <v>0</v>
      </c>
    </row>
    <row r="92" spans="1:9" ht="15.75" thickBot="1" x14ac:dyDescent="0.25">
      <c r="A92" s="112"/>
      <c r="B92" s="81"/>
      <c r="C92" s="116"/>
      <c r="D92" s="151"/>
      <c r="E92" s="5"/>
      <c r="F92" s="115"/>
      <c r="G92" s="115"/>
      <c r="H92" s="115"/>
      <c r="I92" s="119">
        <f t="shared" si="6"/>
        <v>0</v>
      </c>
    </row>
    <row r="93" spans="1:9" ht="15.75" thickBot="1" x14ac:dyDescent="0.25">
      <c r="A93" s="112"/>
      <c r="B93" s="114"/>
      <c r="C93" s="263"/>
      <c r="D93" s="154"/>
      <c r="E93" s="5"/>
      <c r="F93" s="115"/>
      <c r="G93" s="115"/>
      <c r="H93" s="115"/>
      <c r="I93" s="119">
        <f t="shared" si="6"/>
        <v>0</v>
      </c>
    </row>
    <row r="94" spans="1:9" ht="15.75" thickBot="1" x14ac:dyDescent="0.25">
      <c r="A94" s="112"/>
      <c r="B94" s="81"/>
      <c r="C94" s="116"/>
      <c r="D94" s="151"/>
      <c r="E94" s="5"/>
      <c r="F94" s="115"/>
      <c r="G94" s="115"/>
      <c r="H94" s="115"/>
      <c r="I94" s="119">
        <f t="shared" si="6"/>
        <v>0</v>
      </c>
    </row>
    <row r="95" spans="1:9" ht="15.75" thickBot="1" x14ac:dyDescent="0.25">
      <c r="A95" s="112"/>
      <c r="B95" s="81"/>
      <c r="C95" s="114"/>
      <c r="D95" s="150"/>
      <c r="E95" s="5"/>
      <c r="F95" s="115"/>
      <c r="G95" s="115"/>
      <c r="H95" s="115"/>
      <c r="I95" s="119">
        <f t="shared" si="6"/>
        <v>0</v>
      </c>
    </row>
    <row r="96" spans="1:9" ht="15.75" thickBot="1" x14ac:dyDescent="0.25">
      <c r="A96" s="113"/>
      <c r="B96" s="84"/>
      <c r="C96" s="44"/>
      <c r="D96" s="152"/>
      <c r="E96" s="5"/>
      <c r="F96" s="4"/>
      <c r="G96" s="42"/>
      <c r="H96" s="42"/>
      <c r="I96" s="119">
        <f t="shared" si="6"/>
        <v>0</v>
      </c>
    </row>
    <row r="97" spans="1:9" ht="15.75" thickBot="1" x14ac:dyDescent="0.25">
      <c r="A97" s="113"/>
      <c r="B97" s="84"/>
      <c r="C97" s="44"/>
      <c r="D97" s="152"/>
      <c r="E97" s="5"/>
      <c r="F97" s="4"/>
      <c r="G97" s="42"/>
      <c r="H97" s="42"/>
      <c r="I97" s="119">
        <f t="shared" si="6"/>
        <v>0</v>
      </c>
    </row>
    <row r="98" spans="1:9" ht="15.75" thickBot="1" x14ac:dyDescent="0.25">
      <c r="A98" s="74" t="s">
        <v>94</v>
      </c>
      <c r="B98" s="9" t="s">
        <v>31</v>
      </c>
      <c r="C98" s="195" t="s">
        <v>39</v>
      </c>
      <c r="D98" s="179">
        <f>SUM(D99:D110)</f>
        <v>0</v>
      </c>
      <c r="E98" s="139">
        <f>IF(SUM(E99:E110)&gt;10,"10",SUM(E99:E110))</f>
        <v>0</v>
      </c>
      <c r="F98" s="139">
        <f>IF(SUM(F99:F110)&gt;10,"10",SUM(F99:F110))</f>
        <v>0</v>
      </c>
      <c r="G98" s="139">
        <f>IF(F98&gt;=10,"0",IF(SUM(G99:G110)+F98&gt;10,ABS(F98-10),SUM(G99:G110)))</f>
        <v>0</v>
      </c>
      <c r="H98" s="139">
        <f>IF(F98+G98&gt;=10,"0",IF(SUM(H99:H110)+F98+G98&gt;10,ABS(F98+G98-10),SUM(H99:H110)))</f>
        <v>0</v>
      </c>
      <c r="I98" s="119">
        <f t="shared" si="6"/>
        <v>0</v>
      </c>
    </row>
    <row r="99" spans="1:9" ht="15.75" thickBot="1" x14ac:dyDescent="0.25">
      <c r="A99" s="70"/>
      <c r="B99" s="9"/>
      <c r="C99" s="4"/>
      <c r="D99" s="16"/>
      <c r="E99" s="5">
        <f t="shared" si="5"/>
        <v>0</v>
      </c>
      <c r="F99" s="4"/>
      <c r="G99" s="4"/>
      <c r="H99" s="4"/>
      <c r="I99" s="119">
        <f t="shared" si="6"/>
        <v>0</v>
      </c>
    </row>
    <row r="100" spans="1:9" ht="15.75" thickBot="1" x14ac:dyDescent="0.25">
      <c r="A100" s="69"/>
      <c r="B100" s="98"/>
      <c r="C100" s="4"/>
      <c r="D100" s="16"/>
      <c r="E100" s="5">
        <f t="shared" si="5"/>
        <v>0</v>
      </c>
      <c r="F100" s="4"/>
      <c r="G100" s="4"/>
      <c r="H100" s="4"/>
      <c r="I100" s="119">
        <f t="shared" si="6"/>
        <v>0</v>
      </c>
    </row>
    <row r="101" spans="1:9" ht="15.75" thickBot="1" x14ac:dyDescent="0.25">
      <c r="A101" s="69"/>
      <c r="B101" s="99"/>
      <c r="C101" s="101"/>
      <c r="D101" s="153"/>
      <c r="E101" s="5">
        <f t="shared" si="5"/>
        <v>0</v>
      </c>
      <c r="F101" s="19"/>
      <c r="G101" s="101"/>
      <c r="H101" s="101"/>
      <c r="I101" s="119">
        <f t="shared" si="6"/>
        <v>0</v>
      </c>
    </row>
    <row r="102" spans="1:9" ht="15.75" thickBot="1" x14ac:dyDescent="0.25">
      <c r="A102" s="69"/>
      <c r="B102" s="100"/>
      <c r="C102" s="21"/>
      <c r="D102" s="153"/>
      <c r="E102" s="5">
        <f t="shared" si="5"/>
        <v>0</v>
      </c>
      <c r="F102" s="102"/>
      <c r="G102" s="21"/>
      <c r="H102" s="21"/>
      <c r="I102" s="119">
        <f t="shared" si="6"/>
        <v>0</v>
      </c>
    </row>
    <row r="103" spans="1:9" ht="15.75" thickBot="1" x14ac:dyDescent="0.25">
      <c r="A103" s="69"/>
      <c r="B103" s="100"/>
      <c r="C103" s="21"/>
      <c r="D103" s="153"/>
      <c r="E103" s="5">
        <f t="shared" si="5"/>
        <v>0</v>
      </c>
      <c r="F103" s="102"/>
      <c r="G103" s="21"/>
      <c r="H103" s="21"/>
      <c r="I103" s="119">
        <f t="shared" si="6"/>
        <v>0</v>
      </c>
    </row>
    <row r="104" spans="1:9" ht="15.75" thickBot="1" x14ac:dyDescent="0.25">
      <c r="A104" s="69"/>
      <c r="B104" s="100"/>
      <c r="C104" s="21"/>
      <c r="D104" s="153"/>
      <c r="E104" s="5">
        <f t="shared" si="5"/>
        <v>0</v>
      </c>
      <c r="F104" s="102"/>
      <c r="G104" s="21"/>
      <c r="H104" s="21"/>
      <c r="I104" s="119">
        <f t="shared" si="6"/>
        <v>0</v>
      </c>
    </row>
    <row r="105" spans="1:9" ht="15.75" thickBot="1" x14ac:dyDescent="0.25">
      <c r="A105" s="69"/>
      <c r="B105" s="100"/>
      <c r="C105" s="21"/>
      <c r="D105" s="153"/>
      <c r="E105" s="5">
        <f t="shared" si="5"/>
        <v>0</v>
      </c>
      <c r="F105" s="102"/>
      <c r="G105" s="21"/>
      <c r="H105" s="21"/>
      <c r="I105" s="119">
        <f t="shared" si="6"/>
        <v>0</v>
      </c>
    </row>
    <row r="106" spans="1:9" ht="15.75" thickBot="1" x14ac:dyDescent="0.25">
      <c r="A106" s="69"/>
      <c r="B106" s="100"/>
      <c r="C106" s="21"/>
      <c r="D106" s="153"/>
      <c r="E106" s="5">
        <f t="shared" si="5"/>
        <v>0</v>
      </c>
      <c r="F106" s="102"/>
      <c r="G106" s="21"/>
      <c r="H106" s="21"/>
      <c r="I106" s="119">
        <f t="shared" ref="I106:I147" si="10">E106-D106</f>
        <v>0</v>
      </c>
    </row>
    <row r="107" spans="1:9" ht="15.75" thickBot="1" x14ac:dyDescent="0.25">
      <c r="A107" s="69"/>
      <c r="B107" s="100"/>
      <c r="C107" s="21"/>
      <c r="D107" s="153"/>
      <c r="E107" s="5">
        <f t="shared" si="5"/>
        <v>0</v>
      </c>
      <c r="F107" s="102"/>
      <c r="G107" s="21"/>
      <c r="H107" s="21"/>
      <c r="I107" s="119">
        <f t="shared" si="10"/>
        <v>0</v>
      </c>
    </row>
    <row r="108" spans="1:9" ht="15.75" thickBot="1" x14ac:dyDescent="0.25">
      <c r="A108" s="69"/>
      <c r="B108" s="100"/>
      <c r="C108" s="21"/>
      <c r="D108" s="153"/>
      <c r="E108" s="5">
        <f t="shared" ref="E108:E110" si="11">+F108+G108+H108</f>
        <v>0</v>
      </c>
      <c r="F108" s="102"/>
      <c r="G108" s="21"/>
      <c r="H108" s="21"/>
      <c r="I108" s="119">
        <f t="shared" si="10"/>
        <v>0</v>
      </c>
    </row>
    <row r="109" spans="1:9" ht="15.75" thickBot="1" x14ac:dyDescent="0.25">
      <c r="A109" s="69"/>
      <c r="B109" s="100"/>
      <c r="C109" s="21"/>
      <c r="D109" s="153"/>
      <c r="E109" s="5">
        <f t="shared" si="11"/>
        <v>0</v>
      </c>
      <c r="F109" s="102"/>
      <c r="G109" s="21"/>
      <c r="H109" s="21"/>
      <c r="I109" s="119">
        <f t="shared" si="10"/>
        <v>0</v>
      </c>
    </row>
    <row r="110" spans="1:9" ht="15.75" thickBot="1" x14ac:dyDescent="0.25">
      <c r="A110" s="4"/>
      <c r="B110" s="39"/>
      <c r="C110" s="34"/>
      <c r="D110" s="149"/>
      <c r="E110" s="5">
        <f t="shared" si="11"/>
        <v>0</v>
      </c>
      <c r="F110" s="2"/>
      <c r="G110" s="71"/>
      <c r="H110" s="32"/>
      <c r="I110" s="119">
        <f t="shared" si="10"/>
        <v>0</v>
      </c>
    </row>
    <row r="111" spans="1:9" ht="26.25" thickBot="1" x14ac:dyDescent="0.25">
      <c r="A111" s="74" t="s">
        <v>40</v>
      </c>
      <c r="B111" s="9" t="s">
        <v>31</v>
      </c>
      <c r="C111" s="196" t="s">
        <v>39</v>
      </c>
      <c r="D111" s="180">
        <f>SUM(D112:D121)</f>
        <v>0</v>
      </c>
      <c r="E111" s="139">
        <f>IF(SUM(E112:E121)&gt;10,"10",SUM(E112:E121))</f>
        <v>0</v>
      </c>
      <c r="F111" s="139">
        <f>IF(SUM(F112:F121)&gt;10,"10",SUM(F112:F121))</f>
        <v>0</v>
      </c>
      <c r="G111" s="139">
        <f>IF(F111&gt;=10,"0",IF(SUM(G112:G121)+F111&gt;10,ABS(F111-10),SUM(G112:G121)))</f>
        <v>0</v>
      </c>
      <c r="H111" s="139">
        <f>IF(F111+G111&gt;=10,"0",IF(SUM(H112:H121)+F111+G111&gt;10,ABS(F111+G111-10),SUM(H112:H121)))</f>
        <v>0</v>
      </c>
      <c r="I111" s="119">
        <f t="shared" si="10"/>
        <v>0</v>
      </c>
    </row>
    <row r="112" spans="1:9" ht="15.75" thickBot="1" x14ac:dyDescent="0.25">
      <c r="A112" s="70"/>
      <c r="B112" s="260"/>
      <c r="C112" s="4"/>
      <c r="D112" s="16"/>
      <c r="E112" s="5">
        <f t="shared" ref="E112:E121" si="12">+F112+G112+H112</f>
        <v>0</v>
      </c>
      <c r="F112" s="4"/>
      <c r="G112" s="4"/>
      <c r="H112" s="4"/>
      <c r="I112" s="119">
        <f t="shared" si="10"/>
        <v>0</v>
      </c>
    </row>
    <row r="113" spans="1:9" ht="15.75" thickBot="1" x14ac:dyDescent="0.25">
      <c r="A113" s="70"/>
      <c r="B113" s="260"/>
      <c r="C113" s="4"/>
      <c r="D113" s="16"/>
      <c r="E113" s="5">
        <f t="shared" si="12"/>
        <v>0</v>
      </c>
      <c r="F113" s="4"/>
      <c r="G113" s="4"/>
      <c r="H113" s="4"/>
      <c r="I113" s="119">
        <f t="shared" si="10"/>
        <v>0</v>
      </c>
    </row>
    <row r="114" spans="1:9" ht="15.75" thickBot="1" x14ac:dyDescent="0.25">
      <c r="A114" s="70"/>
      <c r="B114" s="260"/>
      <c r="C114" s="4"/>
      <c r="D114" s="16"/>
      <c r="E114" s="5">
        <f t="shared" si="12"/>
        <v>0</v>
      </c>
      <c r="F114" s="4"/>
      <c r="G114" s="4"/>
      <c r="H114" s="4"/>
      <c r="I114" s="119">
        <f t="shared" si="10"/>
        <v>0</v>
      </c>
    </row>
    <row r="115" spans="1:9" ht="15.75" thickBot="1" x14ac:dyDescent="0.25">
      <c r="A115" s="70"/>
      <c r="B115" s="260"/>
      <c r="C115" s="4"/>
      <c r="D115" s="16"/>
      <c r="E115" s="5">
        <f t="shared" si="12"/>
        <v>0</v>
      </c>
      <c r="F115" s="4"/>
      <c r="G115" s="4"/>
      <c r="H115" s="4"/>
      <c r="I115" s="119">
        <f t="shared" si="10"/>
        <v>0</v>
      </c>
    </row>
    <row r="116" spans="1:9" ht="15.75" thickBot="1" x14ac:dyDescent="0.25">
      <c r="A116" s="70"/>
      <c r="B116" s="260"/>
      <c r="C116" s="4"/>
      <c r="D116" s="16"/>
      <c r="E116" s="5">
        <f t="shared" si="12"/>
        <v>0</v>
      </c>
      <c r="F116" s="4"/>
      <c r="G116" s="4"/>
      <c r="H116" s="4"/>
      <c r="I116" s="119">
        <f t="shared" si="10"/>
        <v>0</v>
      </c>
    </row>
    <row r="117" spans="1:9" ht="15.75" thickBot="1" x14ac:dyDescent="0.25">
      <c r="A117" s="69"/>
      <c r="B117" s="260"/>
      <c r="C117" s="4"/>
      <c r="D117" s="16"/>
      <c r="E117" s="5">
        <f t="shared" si="12"/>
        <v>0</v>
      </c>
      <c r="F117" s="4"/>
      <c r="G117" s="4"/>
      <c r="H117" s="4"/>
      <c r="I117" s="119">
        <f t="shared" si="10"/>
        <v>0</v>
      </c>
    </row>
    <row r="118" spans="1:9" ht="15.75" thickBot="1" x14ac:dyDescent="0.25">
      <c r="A118" s="69"/>
      <c r="B118" s="253"/>
      <c r="C118" s="4"/>
      <c r="D118" s="16"/>
      <c r="E118" s="5">
        <f t="shared" si="12"/>
        <v>0</v>
      </c>
      <c r="F118" s="4"/>
      <c r="G118" s="4"/>
      <c r="H118" s="4"/>
      <c r="I118" s="119">
        <f t="shared" si="10"/>
        <v>0</v>
      </c>
    </row>
    <row r="119" spans="1:9" ht="15.75" thickBot="1" x14ac:dyDescent="0.25">
      <c r="A119" s="69"/>
      <c r="B119" s="253"/>
      <c r="C119" s="4"/>
      <c r="D119" s="16"/>
      <c r="E119" s="5">
        <f t="shared" si="12"/>
        <v>0</v>
      </c>
      <c r="F119" s="4"/>
      <c r="G119" s="4"/>
      <c r="H119" s="4"/>
      <c r="I119" s="119">
        <f t="shared" si="10"/>
        <v>0</v>
      </c>
    </row>
    <row r="120" spans="1:9" ht="15.75" thickBot="1" x14ac:dyDescent="0.25">
      <c r="A120" s="69"/>
      <c r="B120" s="253"/>
      <c r="C120" s="4"/>
      <c r="D120" s="16"/>
      <c r="E120" s="5">
        <f t="shared" si="12"/>
        <v>0</v>
      </c>
      <c r="F120" s="4"/>
      <c r="G120" s="4"/>
      <c r="H120" s="4"/>
      <c r="I120" s="119">
        <f t="shared" si="10"/>
        <v>0</v>
      </c>
    </row>
    <row r="121" spans="1:9" ht="15.75" thickBot="1" x14ac:dyDescent="0.25">
      <c r="A121" s="69"/>
      <c r="B121" s="261"/>
      <c r="C121" s="4"/>
      <c r="D121" s="16"/>
      <c r="E121" s="5">
        <f t="shared" si="12"/>
        <v>0</v>
      </c>
      <c r="F121" s="4"/>
      <c r="G121" s="4"/>
      <c r="H121" s="4"/>
      <c r="I121" s="119">
        <f t="shared" si="10"/>
        <v>0</v>
      </c>
    </row>
    <row r="122" spans="1:9" ht="15.75" thickBot="1" x14ac:dyDescent="0.25">
      <c r="A122" s="90" t="s">
        <v>18</v>
      </c>
      <c r="B122" s="9" t="s">
        <v>31</v>
      </c>
      <c r="C122" s="195" t="s">
        <v>29</v>
      </c>
      <c r="D122" s="179">
        <f>SUM(D123:D126)</f>
        <v>0</v>
      </c>
      <c r="E122" s="139">
        <f>IF(SUM(E123:E126)&gt;10,"10",SUM(E123:E126))</f>
        <v>0</v>
      </c>
      <c r="F122" s="139">
        <f>IF(SUM(F123:F126)&gt;10,"10",SUM(F123:F126))</f>
        <v>0</v>
      </c>
      <c r="G122" s="139">
        <f>IF(F122&gt;=10,"0",IF(SUM(G123:G126)+F122&gt;10,ABS(F122-10),SUM(G123:G126)))</f>
        <v>0</v>
      </c>
      <c r="H122" s="139">
        <f>IF(F122+G122&gt;=10,"0",IF(SUM(H123:H126)+F122+G122&gt;10,ABS(F122+G122-10),SUM(H123:H126)))</f>
        <v>0</v>
      </c>
      <c r="I122" s="119">
        <f t="shared" si="10"/>
        <v>0</v>
      </c>
    </row>
    <row r="123" spans="1:9" ht="15.75" thickBot="1" x14ac:dyDescent="0.25">
      <c r="A123" s="69"/>
      <c r="B123" s="235"/>
      <c r="C123" s="35"/>
      <c r="D123" s="149"/>
      <c r="E123" s="5">
        <f t="shared" ref="E123:E126" si="13">+F123+G123+H123</f>
        <v>0</v>
      </c>
      <c r="F123" s="156"/>
      <c r="G123" s="33"/>
      <c r="H123" s="33"/>
      <c r="I123" s="119">
        <f t="shared" si="10"/>
        <v>0</v>
      </c>
    </row>
    <row r="124" spans="1:9" ht="15.75" thickBot="1" x14ac:dyDescent="0.25">
      <c r="A124" s="69"/>
      <c r="B124" s="235"/>
      <c r="C124" s="34"/>
      <c r="D124" s="149"/>
      <c r="E124" s="5">
        <f t="shared" si="13"/>
        <v>0</v>
      </c>
      <c r="F124" s="2"/>
      <c r="G124" s="32"/>
      <c r="H124" s="32"/>
      <c r="I124" s="119">
        <f t="shared" si="10"/>
        <v>0</v>
      </c>
    </row>
    <row r="125" spans="1:9" ht="15.75" thickBot="1" x14ac:dyDescent="0.25">
      <c r="A125" s="109"/>
      <c r="B125" s="235"/>
      <c r="C125" s="35"/>
      <c r="D125" s="157"/>
      <c r="E125" s="5">
        <f t="shared" si="13"/>
        <v>0</v>
      </c>
      <c r="F125" s="46"/>
      <c r="G125" s="33"/>
      <c r="H125" s="33"/>
      <c r="I125" s="119">
        <f t="shared" si="10"/>
        <v>0</v>
      </c>
    </row>
    <row r="126" spans="1:9" ht="15.75" thickBot="1" x14ac:dyDescent="0.25">
      <c r="A126" s="69"/>
      <c r="B126" s="235"/>
      <c r="C126" s="35"/>
      <c r="D126" s="156"/>
      <c r="E126" s="5">
        <f t="shared" si="13"/>
        <v>0</v>
      </c>
      <c r="F126" s="46"/>
      <c r="G126" s="33"/>
      <c r="H126" s="33"/>
      <c r="I126" s="119">
        <f t="shared" si="10"/>
        <v>0</v>
      </c>
    </row>
    <row r="127" spans="1:9" ht="15.75" thickBot="1" x14ac:dyDescent="0.25">
      <c r="A127" s="9" t="s">
        <v>91</v>
      </c>
      <c r="B127" s="9"/>
      <c r="C127" s="198"/>
      <c r="D127" s="43">
        <f>SUM(D128:D139)</f>
        <v>0</v>
      </c>
      <c r="E127" s="43">
        <f>SUM(E128:E139)</f>
        <v>0</v>
      </c>
      <c r="F127" s="43">
        <f>SUM(F128:F139)</f>
        <v>0</v>
      </c>
      <c r="G127" s="43">
        <f t="shared" ref="G127:H127" si="14">SUM(G128:G139)</f>
        <v>0</v>
      </c>
      <c r="H127" s="43">
        <f t="shared" si="14"/>
        <v>0</v>
      </c>
      <c r="I127" s="119">
        <f t="shared" si="10"/>
        <v>0</v>
      </c>
    </row>
    <row r="128" spans="1:9" ht="15.75" thickBot="1" x14ac:dyDescent="0.25">
      <c r="A128" s="69"/>
      <c r="B128" s="253"/>
      <c r="C128" s="42"/>
      <c r="D128" s="42"/>
      <c r="E128" s="5">
        <f t="shared" ref="E128:E139" si="15">+F128+G128+H128</f>
        <v>0</v>
      </c>
      <c r="F128" s="4"/>
      <c r="G128" s="42"/>
      <c r="H128" s="42"/>
      <c r="I128" s="119">
        <f t="shared" si="10"/>
        <v>0</v>
      </c>
    </row>
    <row r="129" spans="1:9" ht="15.75" thickBot="1" x14ac:dyDescent="0.25">
      <c r="A129" s="69"/>
      <c r="B129" s="253"/>
      <c r="C129" s="42"/>
      <c r="D129" s="42"/>
      <c r="E129" s="5">
        <f t="shared" si="15"/>
        <v>0</v>
      </c>
      <c r="F129" s="4"/>
      <c r="G129" s="42"/>
      <c r="H129" s="42"/>
      <c r="I129" s="119">
        <f t="shared" si="10"/>
        <v>0</v>
      </c>
    </row>
    <row r="130" spans="1:9" ht="15.75" thickBot="1" x14ac:dyDescent="0.25">
      <c r="A130" s="69"/>
      <c r="B130" s="253"/>
      <c r="C130" s="42"/>
      <c r="D130" s="42"/>
      <c r="E130" s="5">
        <f t="shared" si="15"/>
        <v>0</v>
      </c>
      <c r="F130" s="4"/>
      <c r="G130" s="42"/>
      <c r="H130" s="42"/>
      <c r="I130" s="119"/>
    </row>
    <row r="131" spans="1:9" ht="15.75" thickBot="1" x14ac:dyDescent="0.25">
      <c r="A131" s="69"/>
      <c r="B131" s="253"/>
      <c r="C131" s="42"/>
      <c r="D131" s="42"/>
      <c r="E131" s="5">
        <f t="shared" si="15"/>
        <v>0</v>
      </c>
      <c r="F131" s="4"/>
      <c r="G131" s="42"/>
      <c r="H131" s="42"/>
      <c r="I131" s="119"/>
    </row>
    <row r="132" spans="1:9" ht="15.75" thickBot="1" x14ac:dyDescent="0.25">
      <c r="A132" s="69"/>
      <c r="B132" s="253"/>
      <c r="C132" s="42"/>
      <c r="D132" s="42"/>
      <c r="E132" s="5">
        <f t="shared" si="15"/>
        <v>0</v>
      </c>
      <c r="F132" s="4"/>
      <c r="G132" s="42"/>
      <c r="H132" s="42"/>
      <c r="I132" s="119"/>
    </row>
    <row r="133" spans="1:9" ht="15.75" thickBot="1" x14ac:dyDescent="0.25">
      <c r="A133" s="69"/>
      <c r="B133" s="253"/>
      <c r="C133" s="42"/>
      <c r="D133" s="42"/>
      <c r="E133" s="5">
        <f t="shared" si="15"/>
        <v>0</v>
      </c>
      <c r="F133" s="4"/>
      <c r="G133" s="42"/>
      <c r="H133" s="42"/>
      <c r="I133" s="119"/>
    </row>
    <row r="134" spans="1:9" ht="15.75" thickBot="1" x14ac:dyDescent="0.25">
      <c r="A134" s="69"/>
      <c r="B134" s="253"/>
      <c r="C134" s="42"/>
      <c r="D134" s="42"/>
      <c r="E134" s="5">
        <f t="shared" si="15"/>
        <v>0</v>
      </c>
      <c r="F134" s="4"/>
      <c r="G134" s="42"/>
      <c r="H134" s="42"/>
      <c r="I134" s="119"/>
    </row>
    <row r="135" spans="1:9" ht="15.75" thickBot="1" x14ac:dyDescent="0.25">
      <c r="A135" s="69"/>
      <c r="B135" s="253"/>
      <c r="C135" s="42"/>
      <c r="D135" s="42"/>
      <c r="E135" s="5">
        <f t="shared" si="15"/>
        <v>0</v>
      </c>
      <c r="F135" s="4"/>
      <c r="G135" s="42"/>
      <c r="H135" s="42"/>
      <c r="I135" s="119"/>
    </row>
    <row r="136" spans="1:9" ht="15.75" thickBot="1" x14ac:dyDescent="0.25">
      <c r="A136" s="69"/>
      <c r="B136" s="253"/>
      <c r="C136" s="42"/>
      <c r="D136" s="42"/>
      <c r="E136" s="5">
        <f t="shared" si="15"/>
        <v>0</v>
      </c>
      <c r="F136" s="4"/>
      <c r="G136" s="42"/>
      <c r="H136" s="42"/>
      <c r="I136" s="119"/>
    </row>
    <row r="137" spans="1:9" ht="15.75" thickBot="1" x14ac:dyDescent="0.25">
      <c r="A137" s="69"/>
      <c r="B137" s="253"/>
      <c r="C137" s="42"/>
      <c r="D137" s="42"/>
      <c r="E137" s="5">
        <f t="shared" si="15"/>
        <v>0</v>
      </c>
      <c r="F137" s="4"/>
      <c r="G137" s="42"/>
      <c r="H137" s="42"/>
      <c r="I137" s="119"/>
    </row>
    <row r="138" spans="1:9" ht="15.75" thickBot="1" x14ac:dyDescent="0.25">
      <c r="A138" s="69"/>
      <c r="B138" s="253"/>
      <c r="C138" s="42"/>
      <c r="D138" s="42"/>
      <c r="E138" s="5">
        <f t="shared" si="15"/>
        <v>0</v>
      </c>
      <c r="F138" s="4"/>
      <c r="G138" s="42"/>
      <c r="H138" s="42"/>
      <c r="I138" s="254">
        <f t="shared" si="10"/>
        <v>0</v>
      </c>
    </row>
    <row r="139" spans="1:9" ht="15.75" thickBot="1" x14ac:dyDescent="0.25">
      <c r="A139" s="4"/>
      <c r="B139" s="4"/>
      <c r="C139" s="4"/>
      <c r="D139" s="4"/>
      <c r="E139" s="5">
        <f t="shared" si="15"/>
        <v>0</v>
      </c>
      <c r="F139" s="4"/>
      <c r="G139" s="4"/>
      <c r="H139" s="4"/>
      <c r="I139" s="254">
        <f t="shared" si="10"/>
        <v>0</v>
      </c>
    </row>
    <row r="140" spans="1:9" ht="39" thickBot="1" x14ac:dyDescent="0.25">
      <c r="A140" s="59" t="s">
        <v>83</v>
      </c>
      <c r="B140" s="74" t="s">
        <v>31</v>
      </c>
      <c r="C140" s="194" t="s">
        <v>74</v>
      </c>
      <c r="D140" s="181">
        <f>D141+D142+D143</f>
        <v>0</v>
      </c>
      <c r="E140" s="181">
        <f t="shared" ref="E140:H140" si="16">E141+E142+E143</f>
        <v>0</v>
      </c>
      <c r="F140" s="181">
        <f t="shared" si="16"/>
        <v>0</v>
      </c>
      <c r="G140" s="181">
        <f t="shared" si="16"/>
        <v>0</v>
      </c>
      <c r="H140" s="181">
        <f t="shared" si="16"/>
        <v>0</v>
      </c>
      <c r="I140" s="119">
        <f t="shared" si="10"/>
        <v>0</v>
      </c>
    </row>
    <row r="141" spans="1:9" ht="15.75" thickBot="1" x14ac:dyDescent="0.25">
      <c r="A141" s="218"/>
      <c r="B141" s="258"/>
      <c r="C141" s="35"/>
      <c r="D141" s="157"/>
      <c r="E141" s="5">
        <f t="shared" ref="E141:E143" si="17">+F141+G141+H141</f>
        <v>0</v>
      </c>
      <c r="F141" s="33"/>
      <c r="G141" s="33"/>
      <c r="H141" s="33"/>
      <c r="I141" s="119">
        <f t="shared" si="10"/>
        <v>0</v>
      </c>
    </row>
    <row r="142" spans="1:9" ht="15.75" thickBot="1" x14ac:dyDescent="0.25">
      <c r="A142" s="219"/>
      <c r="B142" s="85"/>
      <c r="C142" s="35"/>
      <c r="D142" s="156"/>
      <c r="E142" s="5">
        <f t="shared" si="17"/>
        <v>0</v>
      </c>
      <c r="F142" s="33"/>
      <c r="G142" s="33"/>
      <c r="H142" s="33"/>
      <c r="I142" s="119">
        <f t="shared" si="10"/>
        <v>0</v>
      </c>
    </row>
    <row r="143" spans="1:9" ht="15.75" thickBot="1" x14ac:dyDescent="0.25">
      <c r="A143" s="134"/>
      <c r="B143" s="86"/>
      <c r="C143" s="42"/>
      <c r="D143" s="42"/>
      <c r="E143" s="5">
        <f t="shared" si="17"/>
        <v>0</v>
      </c>
      <c r="F143" s="42"/>
      <c r="G143" s="42"/>
      <c r="H143" s="42"/>
      <c r="I143" s="119">
        <f t="shared" si="10"/>
        <v>0</v>
      </c>
    </row>
    <row r="144" spans="1:9" ht="15.75" thickBot="1" x14ac:dyDescent="0.25">
      <c r="A144" s="9" t="s">
        <v>19</v>
      </c>
      <c r="B144" s="9" t="s">
        <v>31</v>
      </c>
      <c r="C144" s="195" t="s">
        <v>29</v>
      </c>
      <c r="D144" s="182">
        <f>D145+D146</f>
        <v>0</v>
      </c>
      <c r="E144" s="30">
        <f>IF(SUM(E145:E146)&gt;10,"10",SUM(E145:E146))</f>
        <v>0</v>
      </c>
      <c r="F144" s="139">
        <f>IF(SUM(F145:F146)&gt;10,"10",SUM(F145:F146))</f>
        <v>0</v>
      </c>
      <c r="G144" s="139">
        <f>IF(F144&gt;=10,"0",IF(SUM(G145:G146)+F144&gt;10,ABS(F144-10),SUM(G145:G146)))</f>
        <v>0</v>
      </c>
      <c r="H144" s="139">
        <f>IF(F144+G144&gt;=10,"0",IF(SUM(H145:H146)+F144+G144&gt;10,ABS(F144+G144-10),SUM(H145:H146)))</f>
        <v>0</v>
      </c>
      <c r="I144" s="119">
        <f t="shared" si="10"/>
        <v>0</v>
      </c>
    </row>
    <row r="145" spans="1:9" ht="15.75" thickBot="1" x14ac:dyDescent="0.25">
      <c r="A145" s="69"/>
      <c r="B145" s="81"/>
      <c r="C145" s="47"/>
      <c r="D145" s="155"/>
      <c r="E145" s="5">
        <f t="shared" ref="E145:E146" si="18">+F145+G145+H145</f>
        <v>0</v>
      </c>
      <c r="F145" s="33"/>
      <c r="G145" s="33"/>
      <c r="H145" s="33"/>
      <c r="I145" s="119">
        <f t="shared" si="10"/>
        <v>0</v>
      </c>
    </row>
    <row r="146" spans="1:9" ht="15.75" thickBot="1" x14ac:dyDescent="0.25">
      <c r="A146" s="4"/>
      <c r="B146" s="39"/>
      <c r="C146" s="35"/>
      <c r="D146" s="156"/>
      <c r="E146" s="5">
        <f t="shared" si="18"/>
        <v>0</v>
      </c>
      <c r="F146" s="33"/>
      <c r="G146" s="33"/>
      <c r="H146" s="33"/>
      <c r="I146" s="119">
        <f t="shared" si="10"/>
        <v>0</v>
      </c>
    </row>
    <row r="147" spans="1:9" ht="51.75" thickBot="1" x14ac:dyDescent="0.25">
      <c r="A147" s="57" t="s">
        <v>30</v>
      </c>
      <c r="B147" s="74" t="s">
        <v>31</v>
      </c>
      <c r="C147" s="196" t="s">
        <v>29</v>
      </c>
      <c r="D147" s="183">
        <f>SUM(D148:D151)</f>
        <v>0</v>
      </c>
      <c r="E147" s="30">
        <f>IF(SUM(E148:E151)&gt;10,"10",SUM(E148:E151))</f>
        <v>0</v>
      </c>
      <c r="F147" s="139">
        <f>IF(SUM(F148:F151)&gt;10,"10",SUM(F148:F151))</f>
        <v>0</v>
      </c>
      <c r="G147" s="139">
        <f>IF(F147&gt;=10,"0",IF(SUM(G148:G151)+F147&gt;10,ABS(F147-10),SUM(G148:G151)))</f>
        <v>0</v>
      </c>
      <c r="H147" s="139">
        <f>IF(F147+G147&gt;=10,"0",IF(SUM(H148:H151)+F147+G147&gt;10,ABS(F147+G147-10),SUM(H148:H151)))</f>
        <v>0</v>
      </c>
      <c r="I147" s="119">
        <f t="shared" si="10"/>
        <v>0</v>
      </c>
    </row>
    <row r="148" spans="1:9" ht="15.75" thickBot="1" x14ac:dyDescent="0.25">
      <c r="A148" s="220"/>
      <c r="B148" s="45"/>
      <c r="C148" s="48"/>
      <c r="D148" s="48"/>
      <c r="E148" s="5">
        <v>0</v>
      </c>
      <c r="F148" s="49"/>
      <c r="G148" s="49"/>
      <c r="H148" s="49"/>
      <c r="I148" s="119">
        <f t="shared" ref="I148:I167" si="19">E148-D148</f>
        <v>0</v>
      </c>
    </row>
    <row r="149" spans="1:9" ht="15.75" thickBot="1" x14ac:dyDescent="0.25">
      <c r="A149" s="220"/>
      <c r="B149" s="45"/>
      <c r="C149" s="48"/>
      <c r="D149" s="48"/>
      <c r="E149" s="5">
        <v>0</v>
      </c>
      <c r="F149" s="49"/>
      <c r="G149" s="49"/>
      <c r="H149" s="49"/>
      <c r="I149" s="119">
        <f t="shared" si="19"/>
        <v>0</v>
      </c>
    </row>
    <row r="150" spans="1:9" ht="15.75" thickBot="1" x14ac:dyDescent="0.25">
      <c r="A150" s="220"/>
      <c r="B150" s="45"/>
      <c r="C150" s="50"/>
      <c r="D150" s="50"/>
      <c r="E150" s="5">
        <f t="shared" ref="E150:E151" si="20">+F150+G150+H150</f>
        <v>0</v>
      </c>
      <c r="F150" s="4"/>
      <c r="G150" s="4"/>
      <c r="H150" s="4"/>
      <c r="I150" s="119">
        <f t="shared" si="19"/>
        <v>0</v>
      </c>
    </row>
    <row r="151" spans="1:9" ht="15.75" thickBot="1" x14ac:dyDescent="0.25">
      <c r="A151" s="4"/>
      <c r="B151" s="4"/>
      <c r="C151" s="4"/>
      <c r="D151" s="4"/>
      <c r="E151" s="5">
        <f t="shared" si="20"/>
        <v>0</v>
      </c>
      <c r="F151" s="4"/>
      <c r="G151" s="4"/>
      <c r="H151" s="4"/>
      <c r="I151" s="119">
        <f t="shared" si="19"/>
        <v>0</v>
      </c>
    </row>
    <row r="152" spans="1:9" s="171" customFormat="1" ht="102.75" thickBot="1" x14ac:dyDescent="0.25">
      <c r="A152" s="57" t="s">
        <v>20</v>
      </c>
      <c r="B152" s="74" t="s">
        <v>31</v>
      </c>
      <c r="C152" s="196" t="s">
        <v>81</v>
      </c>
      <c r="D152" s="183">
        <f>D153+D154</f>
        <v>0</v>
      </c>
      <c r="E152" s="51">
        <f>IF(SUM(E153:E154)&gt;4,"4",SUM(E153:E154))</f>
        <v>0</v>
      </c>
      <c r="F152" s="139">
        <f>IF(SUM(F153:F154)&gt;4,"4",SUM(F153:F154))</f>
        <v>0</v>
      </c>
      <c r="G152" s="139">
        <f>IF(F152&gt;=4,"0",IF(SUM(G153:G154)+F152&gt;4,ABS(F152-4),SUM(G153:G154)))</f>
        <v>0</v>
      </c>
      <c r="H152" s="139">
        <f>IF(F152+G152&gt;=4,"0",IF(SUM(H153:H154)+F152+G152&gt;4,ABS(F152+G152-4),SUM(H153:H154)))</f>
        <v>0</v>
      </c>
      <c r="I152" s="119">
        <f t="shared" si="19"/>
        <v>0</v>
      </c>
    </row>
    <row r="153" spans="1:9" ht="15.75" thickBot="1" x14ac:dyDescent="0.25">
      <c r="A153" s="45"/>
      <c r="B153" s="87"/>
      <c r="C153" s="52"/>
      <c r="D153" s="264"/>
      <c r="E153" s="5">
        <f t="shared" ref="E153:E154" si="21">+F153+G153+H153</f>
        <v>0</v>
      </c>
      <c r="F153" s="15"/>
      <c r="G153" s="15"/>
      <c r="H153" s="39"/>
      <c r="I153" s="119">
        <f t="shared" si="19"/>
        <v>0</v>
      </c>
    </row>
    <row r="154" spans="1:9" ht="15.75" thickBot="1" x14ac:dyDescent="0.25">
      <c r="A154" s="4"/>
      <c r="B154" s="39"/>
      <c r="C154" s="34"/>
      <c r="D154" s="156"/>
      <c r="E154" s="5">
        <f t="shared" si="21"/>
        <v>0</v>
      </c>
      <c r="F154" s="32"/>
      <c r="G154" s="32"/>
      <c r="H154" s="32"/>
      <c r="I154" s="119">
        <f t="shared" si="19"/>
        <v>0</v>
      </c>
    </row>
    <row r="155" spans="1:9" ht="15.75" thickBot="1" x14ac:dyDescent="0.25">
      <c r="A155" s="77" t="s">
        <v>22</v>
      </c>
      <c r="B155" s="74" t="s">
        <v>31</v>
      </c>
      <c r="C155" s="197"/>
      <c r="D155" s="184">
        <f>D156+D157</f>
        <v>0</v>
      </c>
      <c r="E155" s="185">
        <f>SUM(E156:E157)</f>
        <v>0</v>
      </c>
      <c r="F155" s="185">
        <f t="shared" ref="F155:H155" si="22">SUM(F156:F157)</f>
        <v>0</v>
      </c>
      <c r="G155" s="185">
        <f t="shared" si="22"/>
        <v>0</v>
      </c>
      <c r="H155" s="185">
        <f t="shared" si="22"/>
        <v>0</v>
      </c>
      <c r="I155" s="119">
        <f t="shared" si="19"/>
        <v>0</v>
      </c>
    </row>
    <row r="156" spans="1:9" ht="15.75" thickBot="1" x14ac:dyDescent="0.25">
      <c r="A156" s="4"/>
      <c r="B156" s="4"/>
      <c r="C156" s="4"/>
      <c r="D156" s="4"/>
      <c r="E156" s="5">
        <f t="shared" ref="E156:E157" si="23">+F156+G156+H156</f>
        <v>0</v>
      </c>
      <c r="F156" s="4"/>
      <c r="G156" s="4"/>
      <c r="H156" s="4"/>
      <c r="I156" s="119">
        <f t="shared" si="19"/>
        <v>0</v>
      </c>
    </row>
    <row r="157" spans="1:9" ht="15.75" thickBot="1" x14ac:dyDescent="0.25">
      <c r="A157" s="4"/>
      <c r="B157" s="39"/>
      <c r="C157" s="35"/>
      <c r="D157" s="79"/>
      <c r="E157" s="5">
        <f t="shared" si="23"/>
        <v>0</v>
      </c>
      <c r="F157" s="33"/>
      <c r="G157" s="32"/>
      <c r="H157" s="32"/>
      <c r="I157" s="119">
        <f t="shared" si="19"/>
        <v>0</v>
      </c>
    </row>
    <row r="158" spans="1:9" ht="15.75" thickBot="1" x14ac:dyDescent="0.25">
      <c r="A158" s="77" t="s">
        <v>23</v>
      </c>
      <c r="B158" s="74" t="s">
        <v>31</v>
      </c>
      <c r="C158" s="196" t="s">
        <v>21</v>
      </c>
      <c r="D158" s="183">
        <f>SUM(D159:D164)</f>
        <v>0</v>
      </c>
      <c r="E158" s="51">
        <f>IF(SUM(E159:E164)&gt;4,"4",SUM(E159:E164))</f>
        <v>0</v>
      </c>
      <c r="F158" s="51">
        <f>IF(SUM(F159:F164)&gt;4,"4",SUM(F159:F164))</f>
        <v>0</v>
      </c>
      <c r="G158" s="10"/>
      <c r="H158" s="223"/>
      <c r="I158" s="119">
        <f t="shared" si="19"/>
        <v>0</v>
      </c>
    </row>
    <row r="159" spans="1:9" ht="15.75" thickBot="1" x14ac:dyDescent="0.25">
      <c r="A159" s="69"/>
      <c r="B159" s="239"/>
      <c r="C159" s="48"/>
      <c r="D159" s="48"/>
      <c r="E159" s="5">
        <v>0</v>
      </c>
      <c r="F159" s="16"/>
      <c r="G159" s="10"/>
      <c r="H159" s="224"/>
      <c r="I159" s="119">
        <f t="shared" si="19"/>
        <v>0</v>
      </c>
    </row>
    <row r="160" spans="1:9" ht="15.75" thickBot="1" x14ac:dyDescent="0.25">
      <c r="A160" s="69"/>
      <c r="B160" s="239"/>
      <c r="C160" s="48"/>
      <c r="D160" s="48"/>
      <c r="E160" s="5">
        <v>0</v>
      </c>
      <c r="F160" s="16"/>
      <c r="G160" s="10"/>
      <c r="H160" s="224"/>
      <c r="I160" s="119">
        <f t="shared" si="19"/>
        <v>0</v>
      </c>
    </row>
    <row r="161" spans="1:9" ht="15.75" thickBot="1" x14ac:dyDescent="0.25">
      <c r="A161" s="69"/>
      <c r="B161" s="239"/>
      <c r="C161" s="48"/>
      <c r="D161" s="48"/>
      <c r="E161" s="5">
        <v>0</v>
      </c>
      <c r="F161" s="16"/>
      <c r="G161" s="10"/>
      <c r="H161" s="224"/>
      <c r="I161" s="119">
        <f t="shared" si="19"/>
        <v>0</v>
      </c>
    </row>
    <row r="162" spans="1:9" ht="15.75" thickBot="1" x14ac:dyDescent="0.25">
      <c r="A162" s="69"/>
      <c r="B162" s="4"/>
      <c r="C162" s="48"/>
      <c r="D162" s="48"/>
      <c r="E162" s="5">
        <v>0</v>
      </c>
      <c r="F162" s="18"/>
      <c r="G162" s="10"/>
      <c r="H162" s="224"/>
      <c r="I162" s="119">
        <f t="shared" si="19"/>
        <v>0</v>
      </c>
    </row>
    <row r="163" spans="1:9" ht="15.75" thickBot="1" x14ac:dyDescent="0.25">
      <c r="A163" s="69"/>
      <c r="B163" s="4"/>
      <c r="C163" s="48"/>
      <c r="D163" s="48"/>
      <c r="E163" s="5">
        <v>0</v>
      </c>
      <c r="F163" s="18"/>
      <c r="G163" s="10"/>
      <c r="H163" s="224"/>
      <c r="I163" s="119">
        <f t="shared" si="19"/>
        <v>0</v>
      </c>
    </row>
    <row r="164" spans="1:9" ht="15.75" thickBot="1" x14ac:dyDescent="0.25">
      <c r="A164" s="69"/>
      <c r="B164" s="4"/>
      <c r="C164" s="48"/>
      <c r="D164" s="48"/>
      <c r="E164" s="5">
        <v>0</v>
      </c>
      <c r="F164" s="48"/>
      <c r="G164" s="10"/>
      <c r="H164" s="224"/>
      <c r="I164" s="119">
        <f t="shared" si="19"/>
        <v>0</v>
      </c>
    </row>
    <row r="165" spans="1:9" ht="26.25" thickBot="1" x14ac:dyDescent="0.25">
      <c r="A165" s="91" t="s">
        <v>24</v>
      </c>
      <c r="B165" s="74" t="s">
        <v>31</v>
      </c>
      <c r="C165" s="186" t="s">
        <v>25</v>
      </c>
      <c r="D165" s="186">
        <f>D166+D167</f>
        <v>0</v>
      </c>
      <c r="E165" s="73">
        <f>IF(SUM(E166:E167)&gt;10,10, SUM(E166:E167))</f>
        <v>0</v>
      </c>
      <c r="F165" s="73">
        <f>IF(SUM(F166:F167)&gt;10,10, SUM(F166:F167))</f>
        <v>0</v>
      </c>
      <c r="G165" s="53"/>
      <c r="H165" s="225"/>
      <c r="I165" s="119">
        <f t="shared" si="19"/>
        <v>0</v>
      </c>
    </row>
    <row r="166" spans="1:9" ht="15.75" thickBot="1" x14ac:dyDescent="0.25">
      <c r="A166" s="240"/>
      <c r="B166" s="88"/>
      <c r="C166" s="34"/>
      <c r="D166" s="136"/>
      <c r="E166" s="54"/>
      <c r="F166" s="55"/>
      <c r="G166" s="53"/>
      <c r="H166" s="225"/>
      <c r="I166" s="119">
        <f t="shared" si="19"/>
        <v>0</v>
      </c>
    </row>
    <row r="167" spans="1:9" ht="15.75" thickBot="1" x14ac:dyDescent="0.25">
      <c r="A167" s="23"/>
      <c r="B167" s="88"/>
      <c r="C167" s="34"/>
      <c r="D167" s="187"/>
      <c r="E167" s="54">
        <f t="shared" ref="E167" si="24">F167</f>
        <v>0</v>
      </c>
      <c r="F167" s="188"/>
      <c r="G167" s="53"/>
      <c r="H167" s="226"/>
      <c r="I167" s="119">
        <f t="shared" si="19"/>
        <v>0</v>
      </c>
    </row>
    <row r="168" spans="1:9" ht="15.75" thickBot="1" x14ac:dyDescent="0.25">
      <c r="A168" s="39"/>
      <c r="B168" s="39"/>
      <c r="C168" s="79"/>
      <c r="D168" s="190" t="s">
        <v>87</v>
      </c>
      <c r="E168" s="189" t="s">
        <v>77</v>
      </c>
      <c r="F168" s="190" t="s">
        <v>78</v>
      </c>
      <c r="G168" s="190" t="s">
        <v>79</v>
      </c>
      <c r="H168" s="190" t="s">
        <v>80</v>
      </c>
      <c r="I168" s="119" t="s">
        <v>44</v>
      </c>
    </row>
    <row r="169" spans="1:9" ht="15.75" thickBot="1" x14ac:dyDescent="0.25">
      <c r="A169" s="285" t="s">
        <v>72</v>
      </c>
      <c r="B169" s="285"/>
      <c r="C169" s="286"/>
      <c r="D169" s="255">
        <f>D165+D158+D147+D152+D144+D140+D127+D122+D111+D98+D90+D84+D155+D49+D58+D81+D40+D52+D73</f>
        <v>0</v>
      </c>
      <c r="E169" s="241">
        <f>+F169+G169+H169</f>
        <v>0</v>
      </c>
      <c r="F169" s="241">
        <f t="shared" ref="F169" si="25">F165+F158+F147+F152+F144+F140+F122+F127+F111+F98+F90+F84+F81+F58+F52+F155+F40+F49+F73</f>
        <v>0</v>
      </c>
      <c r="G169" s="241">
        <f>(G165+G158+G147+G152+G144+G140+G122+G127+G111+G98+G90+G84+G81+G58+G52+G155+G40+G49+G73)*0.33</f>
        <v>0</v>
      </c>
      <c r="H169" s="241">
        <f>(H165+H158+H147+H152+H144+H140+H122+H127+H111+H98+H90+H84+H81+H58+H52+H155+H40+H49+H73)*0.1</f>
        <v>0</v>
      </c>
      <c r="I169" s="244">
        <f>E169-D169</f>
        <v>0</v>
      </c>
    </row>
    <row r="170" spans="1:9" ht="15.75" thickBot="1" x14ac:dyDescent="0.25">
      <c r="A170" s="285" t="s">
        <v>89</v>
      </c>
      <c r="B170" s="285"/>
      <c r="C170" s="285"/>
      <c r="D170" s="243">
        <f t="shared" ref="D170:I170" si="26">+D37</f>
        <v>0</v>
      </c>
      <c r="E170" s="242">
        <f t="shared" si="26"/>
        <v>0</v>
      </c>
      <c r="F170" s="242">
        <f t="shared" si="26"/>
        <v>0</v>
      </c>
      <c r="G170" s="242">
        <f t="shared" si="26"/>
        <v>0</v>
      </c>
      <c r="H170" s="242">
        <f t="shared" si="26"/>
        <v>0</v>
      </c>
      <c r="I170" s="248">
        <f t="shared" si="26"/>
        <v>0</v>
      </c>
    </row>
    <row r="171" spans="1:9" ht="15.75" thickBot="1" x14ac:dyDescent="0.25">
      <c r="A171" s="277" t="s">
        <v>73</v>
      </c>
      <c r="B171" s="277"/>
      <c r="C171" s="277"/>
      <c r="D171" s="249">
        <f>SUM(D169:D170)</f>
        <v>0</v>
      </c>
      <c r="E171" s="250">
        <f>+F171+G171+H171</f>
        <v>0</v>
      </c>
      <c r="F171" s="249">
        <f t="shared" ref="F171:I171" si="27">SUM(F169:F170)</f>
        <v>0</v>
      </c>
      <c r="G171" s="249">
        <f t="shared" si="27"/>
        <v>0</v>
      </c>
      <c r="H171" s="249">
        <f t="shared" si="27"/>
        <v>0</v>
      </c>
      <c r="I171" s="249">
        <f t="shared" si="27"/>
        <v>0</v>
      </c>
    </row>
    <row r="172" spans="1:9" ht="30" customHeight="1" thickTop="1" thickBot="1" x14ac:dyDescent="0.25">
      <c r="A172" s="192"/>
      <c r="B172" s="330" t="s">
        <v>76</v>
      </c>
      <c r="C172" s="330"/>
      <c r="D172" s="330"/>
      <c r="E172" s="331" t="s">
        <v>75</v>
      </c>
      <c r="F172" s="332"/>
      <c r="G172" s="335"/>
      <c r="H172" s="336"/>
      <c r="I172" s="193"/>
    </row>
    <row r="173" spans="1:9" ht="16.5" thickBot="1" x14ac:dyDescent="0.3">
      <c r="A173" s="164" t="s">
        <v>65</v>
      </c>
      <c r="B173" s="64"/>
      <c r="C173" s="64"/>
      <c r="D173" s="64"/>
      <c r="E173" s="333">
        <f>F171</f>
        <v>0</v>
      </c>
      <c r="F173" s="334"/>
      <c r="G173" s="337"/>
      <c r="H173" s="338"/>
      <c r="I173" s="173"/>
    </row>
    <row r="174" spans="1:9" ht="16.5" thickBot="1" x14ac:dyDescent="0.3">
      <c r="A174" s="165" t="s">
        <v>66</v>
      </c>
      <c r="B174" s="64"/>
      <c r="C174" s="64"/>
      <c r="D174" s="64"/>
      <c r="E174" s="333">
        <f>+G170</f>
        <v>0</v>
      </c>
      <c r="F174" s="334"/>
      <c r="G174" s="337"/>
      <c r="H174" s="338"/>
      <c r="I174" s="173"/>
    </row>
    <row r="175" spans="1:9" ht="15.6" customHeight="1" x14ac:dyDescent="0.2">
      <c r="A175" s="166" t="s">
        <v>67</v>
      </c>
      <c r="B175" s="65"/>
      <c r="C175" s="65"/>
      <c r="D175" s="65"/>
      <c r="E175" s="339">
        <f>G169</f>
        <v>0</v>
      </c>
      <c r="F175" s="340"/>
      <c r="G175" s="347"/>
      <c r="H175" s="348"/>
      <c r="I175" s="72"/>
    </row>
    <row r="176" spans="1:9" ht="16.350000000000001" customHeight="1" thickBot="1" x14ac:dyDescent="0.25">
      <c r="A176" s="167" t="s">
        <v>68</v>
      </c>
      <c r="B176" s="63"/>
      <c r="C176" s="63"/>
      <c r="D176" s="63"/>
      <c r="E176" s="341"/>
      <c r="F176" s="342"/>
      <c r="G176" s="311"/>
      <c r="H176" s="312"/>
      <c r="I176" s="94"/>
    </row>
    <row r="177" spans="1:10" ht="16.5" thickBot="1" x14ac:dyDescent="0.3">
      <c r="A177" s="164" t="s">
        <v>69</v>
      </c>
      <c r="B177" s="64"/>
      <c r="C177" s="64"/>
      <c r="D177" s="64"/>
      <c r="E177" s="343">
        <f>+H170</f>
        <v>0</v>
      </c>
      <c r="F177" s="344"/>
      <c r="G177" s="349"/>
      <c r="H177" s="350"/>
      <c r="I177" s="94"/>
    </row>
    <row r="178" spans="1:10" ht="15.75" x14ac:dyDescent="0.2">
      <c r="A178" s="168" t="s">
        <v>70</v>
      </c>
      <c r="B178" s="66"/>
      <c r="C178" s="66"/>
      <c r="D178" s="66"/>
      <c r="E178" s="345">
        <f>H169</f>
        <v>0</v>
      </c>
      <c r="F178" s="346"/>
      <c r="G178" s="72"/>
      <c r="H178" s="172"/>
      <c r="I178" s="72"/>
    </row>
    <row r="179" spans="1:10" ht="16.350000000000001" customHeight="1" thickBot="1" x14ac:dyDescent="0.25">
      <c r="A179" s="167" t="s">
        <v>71</v>
      </c>
      <c r="B179" s="63"/>
      <c r="C179" s="63"/>
      <c r="D179" s="63"/>
      <c r="E179" s="341"/>
      <c r="F179" s="342"/>
      <c r="G179" s="311"/>
      <c r="H179" s="312"/>
      <c r="I179" s="94"/>
    </row>
    <row r="180" spans="1:10" ht="27" customHeight="1" thickBot="1" x14ac:dyDescent="0.25">
      <c r="A180" s="165"/>
      <c r="B180" s="64"/>
      <c r="C180" s="170" t="s">
        <v>26</v>
      </c>
      <c r="D180" s="170"/>
      <c r="E180" s="341">
        <f>SUM(E173:E178)</f>
        <v>0</v>
      </c>
      <c r="F180" s="342"/>
      <c r="G180" s="311"/>
      <c r="H180" s="312"/>
      <c r="J180" s="169"/>
    </row>
    <row r="181" spans="1:10" ht="51" customHeight="1" x14ac:dyDescent="0.2">
      <c r="A181" s="284" t="s">
        <v>97</v>
      </c>
      <c r="B181" s="284"/>
      <c r="C181" s="284"/>
      <c r="D181" s="284"/>
      <c r="E181" s="284"/>
      <c r="F181" s="284"/>
      <c r="G181" s="284"/>
      <c r="H181" s="284"/>
      <c r="I181" s="284"/>
    </row>
    <row r="182" spans="1:10" ht="20.100000000000001" customHeight="1" x14ac:dyDescent="0.2">
      <c r="A182" s="329" t="s">
        <v>96</v>
      </c>
      <c r="B182" s="329"/>
      <c r="C182" s="329"/>
      <c r="D182" s="329"/>
      <c r="E182" s="329"/>
      <c r="F182" s="329"/>
      <c r="G182" s="329"/>
      <c r="H182" s="329"/>
      <c r="I182" s="329"/>
    </row>
    <row r="183" spans="1:10" ht="20.100000000000001" customHeight="1" x14ac:dyDescent="0.2">
      <c r="A183" s="56" t="s">
        <v>60</v>
      </c>
      <c r="B183" s="230">
        <f>E180</f>
        <v>0</v>
      </c>
      <c r="C183" s="229" t="s">
        <v>88</v>
      </c>
      <c r="D183" s="267" t="s">
        <v>84</v>
      </c>
      <c r="E183" s="267"/>
      <c r="F183" s="267"/>
      <c r="G183" s="267"/>
      <c r="H183" s="231">
        <f>C8</f>
        <v>0</v>
      </c>
      <c r="I183" s="232" t="s">
        <v>85</v>
      </c>
    </row>
    <row r="184" spans="1:10" x14ac:dyDescent="0.2">
      <c r="A184" s="265" t="s">
        <v>93</v>
      </c>
      <c r="B184" s="6"/>
      <c r="C184" s="6"/>
      <c r="D184" s="6"/>
      <c r="E184" s="6"/>
      <c r="F184" s="6"/>
      <c r="G184" s="6"/>
      <c r="H184" s="6"/>
    </row>
    <row r="185" spans="1:10" x14ac:dyDescent="0.2">
      <c r="A185" s="8"/>
      <c r="B185" s="8"/>
      <c r="C185" s="8"/>
      <c r="D185" s="8"/>
      <c r="E185" s="8"/>
      <c r="F185" s="8"/>
      <c r="G185" s="8"/>
      <c r="H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</row>
  </sheetData>
  <mergeCells count="55">
    <mergeCell ref="A182:I182"/>
    <mergeCell ref="B172:D172"/>
    <mergeCell ref="E172:F172"/>
    <mergeCell ref="E173:F173"/>
    <mergeCell ref="E174:F174"/>
    <mergeCell ref="G172:H172"/>
    <mergeCell ref="G173:H173"/>
    <mergeCell ref="G174:H174"/>
    <mergeCell ref="E175:F176"/>
    <mergeCell ref="E177:F177"/>
    <mergeCell ref="E178:F179"/>
    <mergeCell ref="E180:F180"/>
    <mergeCell ref="G175:H175"/>
    <mergeCell ref="G176:H176"/>
    <mergeCell ref="G177:H177"/>
    <mergeCell ref="G179:H179"/>
    <mergeCell ref="G180:H180"/>
    <mergeCell ref="D9:E9"/>
    <mergeCell ref="F9:I9"/>
    <mergeCell ref="A6:B6"/>
    <mergeCell ref="A10:A11"/>
    <mergeCell ref="C10:C11"/>
    <mergeCell ref="F11:F12"/>
    <mergeCell ref="C38:C39"/>
    <mergeCell ref="B39:B40"/>
    <mergeCell ref="D38:I38"/>
    <mergeCell ref="A170:C170"/>
    <mergeCell ref="F5:I5"/>
    <mergeCell ref="A9:B9"/>
    <mergeCell ref="H11:H12"/>
    <mergeCell ref="B10:B11"/>
    <mergeCell ref="G11:G12"/>
    <mergeCell ref="D10:I10"/>
    <mergeCell ref="D6:E6"/>
    <mergeCell ref="F6:I6"/>
    <mergeCell ref="D7:E7"/>
    <mergeCell ref="F7:I7"/>
    <mergeCell ref="D8:E8"/>
    <mergeCell ref="F8:I8"/>
    <mergeCell ref="D183:G183"/>
    <mergeCell ref="A1:I1"/>
    <mergeCell ref="A2:I2"/>
    <mergeCell ref="A3:I3"/>
    <mergeCell ref="A4:B4"/>
    <mergeCell ref="D4:E4"/>
    <mergeCell ref="F4:I4"/>
    <mergeCell ref="A171:C171"/>
    <mergeCell ref="A5:B5"/>
    <mergeCell ref="A7:B7"/>
    <mergeCell ref="A8:B8"/>
    <mergeCell ref="A181:I181"/>
    <mergeCell ref="A169:C169"/>
    <mergeCell ref="A34:A35"/>
    <mergeCell ref="A38:A39"/>
    <mergeCell ref="D5:E5"/>
  </mergeCells>
  <pageMargins left="0" right="0" top="0" bottom="0" header="0.31496062992126" footer="0.196850393700787"/>
  <pageSetup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Detalle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Detalle!Área_de_impresión</vt:lpstr>
    </vt:vector>
  </TitlesOfParts>
  <Company>universidad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Ng</dc:creator>
  <cp:lastModifiedBy>Hewlett-Packard Company</cp:lastModifiedBy>
  <cp:lastPrinted>2019-02-20T17:09:30Z</cp:lastPrinted>
  <dcterms:created xsi:type="dcterms:W3CDTF">2012-07-09T17:58:54Z</dcterms:created>
  <dcterms:modified xsi:type="dcterms:W3CDTF">2020-08-13T19:44:27Z</dcterms:modified>
</cp:coreProperties>
</file>